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842" firstSheet="3" activeTab="6"/>
  </bookViews>
  <sheets>
    <sheet name="表1部门收支预算总表" sheetId="1" r:id="rId1"/>
    <sheet name="表2部门收入总表" sheetId="2" r:id="rId2"/>
    <sheet name="表3部门支出总表" sheetId="3" r:id="rId3"/>
    <sheet name="表4财政拨款收支总表" sheetId="4" r:id="rId4"/>
    <sheet name="表5一般公共预算支出表" sheetId="5" r:id="rId5"/>
    <sheet name="表6一般公共预算基本支出表" sheetId="6" r:id="rId6"/>
    <sheet name="表7一般公共预算“三公”经费财政拨款支出" sheetId="7" r:id="rId7"/>
    <sheet name="表8政府性基金预算支出表" sheetId="8" r:id="rId8"/>
  </sheets>
  <calcPr calcId="144525"/>
</workbook>
</file>

<file path=xl/sharedStrings.xml><?xml version="1.0" encoding="utf-8"?>
<sst xmlns="http://schemas.openxmlformats.org/spreadsheetml/2006/main" count="213">
  <si>
    <t>附表1</t>
  </si>
  <si>
    <t>中共贵州省委宣传部2017年部门收支预算总表</t>
  </si>
  <si>
    <t>（本表收入按收入性质填列，支出按政府收支功能分类科目填列至“类”级科目）</t>
  </si>
  <si>
    <t>单位：万元</t>
  </si>
  <si>
    <t>2017年收入</t>
  </si>
  <si>
    <t>2017年支出</t>
  </si>
  <si>
    <t>备注</t>
  </si>
  <si>
    <t>项目</t>
  </si>
  <si>
    <t>预算数</t>
  </si>
  <si>
    <t>一、原一般公共预算拨款收入</t>
  </si>
  <si>
    <t>一、一般公共服务支出</t>
  </si>
  <si>
    <t>二、原预算外转一般公共预算管理资金收入</t>
  </si>
  <si>
    <t>二、文化体育与传媒支出</t>
  </si>
  <si>
    <t>三、政府性基金预算拨款收入</t>
  </si>
  <si>
    <t>三、社会保障和就业支出</t>
  </si>
  <si>
    <t>四、事业收入</t>
  </si>
  <si>
    <t>四、住房保障支出</t>
  </si>
  <si>
    <t>五、事业单位经营收入</t>
  </si>
  <si>
    <t>五、其他支出</t>
  </si>
  <si>
    <t>六、其他收入</t>
  </si>
  <si>
    <t>本年收入合计</t>
  </si>
  <si>
    <t>本年支出合计</t>
  </si>
  <si>
    <t>上年结转</t>
  </si>
  <si>
    <t>结转下年</t>
  </si>
  <si>
    <t>收  入  总  计</t>
  </si>
  <si>
    <t>支  出  总  计</t>
  </si>
  <si>
    <t>附表2</t>
  </si>
  <si>
    <t>中共贵州省委宣传部2017年部门收入总表</t>
  </si>
  <si>
    <r>
      <rPr>
        <sz val="10"/>
        <color indexed="8"/>
        <rFont val="宋体"/>
        <charset val="134"/>
      </rPr>
      <t>单位：万元</t>
    </r>
  </si>
  <si>
    <r>
      <rPr>
        <b/>
        <sz val="10"/>
        <color indexed="8"/>
        <rFont val="宋体"/>
        <charset val="134"/>
      </rPr>
      <t>科目</t>
    </r>
  </si>
  <si>
    <r>
      <rPr>
        <b/>
        <sz val="10"/>
        <color indexed="8"/>
        <rFont val="宋体"/>
        <charset val="134"/>
      </rPr>
      <t>合计</t>
    </r>
  </si>
  <si>
    <r>
      <rPr>
        <b/>
        <sz val="10"/>
        <color indexed="8"/>
        <rFont val="宋体"/>
        <charset val="134"/>
      </rPr>
      <t>上年结转</t>
    </r>
  </si>
  <si>
    <t>原一般公共预算拨款收入</t>
  </si>
  <si>
    <t>原预算外转一般公共预算管理资金收入</t>
  </si>
  <si>
    <r>
      <rPr>
        <b/>
        <sz val="10"/>
        <color indexed="8"/>
        <rFont val="宋体"/>
        <charset val="134"/>
      </rPr>
      <t>政府性基金预算拨款收入</t>
    </r>
  </si>
  <si>
    <t>财政专户管理资金</t>
  </si>
  <si>
    <t>事业收入</t>
  </si>
  <si>
    <t>事业经营收入</t>
  </si>
  <si>
    <r>
      <rPr>
        <b/>
        <sz val="10"/>
        <color indexed="8"/>
        <rFont val="宋体"/>
        <charset val="134"/>
      </rPr>
      <t>其他收入</t>
    </r>
  </si>
  <si>
    <r>
      <rPr>
        <b/>
        <sz val="10"/>
        <color indexed="8"/>
        <rFont val="宋体"/>
        <charset val="134"/>
      </rPr>
      <t>备注</t>
    </r>
  </si>
  <si>
    <r>
      <rPr>
        <b/>
        <sz val="10"/>
        <color indexed="8"/>
        <rFont val="宋体"/>
        <charset val="134"/>
      </rPr>
      <t>科目编码</t>
    </r>
  </si>
  <si>
    <r>
      <rPr>
        <b/>
        <sz val="10"/>
        <color indexed="8"/>
        <rFont val="宋体"/>
        <charset val="134"/>
      </rPr>
      <t>科目名称</t>
    </r>
  </si>
  <si>
    <t>一般公共服务支出</t>
  </si>
  <si>
    <t>33</t>
  </si>
  <si>
    <t xml:space="preserve"> 宣传事务</t>
  </si>
  <si>
    <t>201</t>
  </si>
  <si>
    <t>01</t>
  </si>
  <si>
    <t xml:space="preserve">  行政运行</t>
  </si>
  <si>
    <t>02</t>
  </si>
  <si>
    <t xml:space="preserve">   一般行政管理事务</t>
  </si>
  <si>
    <t>99</t>
  </si>
  <si>
    <t xml:space="preserve">   其他宣传事务支出</t>
  </si>
  <si>
    <t>207</t>
  </si>
  <si>
    <t>文化体育与传媒支出</t>
  </si>
  <si>
    <t xml:space="preserve"> </t>
  </si>
  <si>
    <t>文化</t>
  </si>
  <si>
    <t xml:space="preserve">  其他文化支出</t>
  </si>
  <si>
    <t xml:space="preserve"> 其他文化体育与传媒支出</t>
  </si>
  <si>
    <t xml:space="preserve">   宣传文化发展专项支出</t>
  </si>
  <si>
    <t>03</t>
  </si>
  <si>
    <t xml:space="preserve">   文化产业发展专项支出</t>
  </si>
  <si>
    <t xml:space="preserve">   其他文化体育与传媒支出</t>
  </si>
  <si>
    <t>208</t>
  </si>
  <si>
    <t>社会保障和就业支出</t>
  </si>
  <si>
    <t>05</t>
  </si>
  <si>
    <t xml:space="preserve"> 行政单位离退休</t>
  </si>
  <si>
    <r>
      <rPr>
        <sz val="10"/>
        <rFont val="宋体"/>
        <charset val="134"/>
      </rPr>
      <t>0</t>
    </r>
    <r>
      <rPr>
        <sz val="10"/>
        <rFont val="宋体"/>
        <charset val="134"/>
      </rPr>
      <t>5</t>
    </r>
  </si>
  <si>
    <t xml:space="preserve">  机关事业单位基本养老保险   缴费支出</t>
  </si>
  <si>
    <t>221</t>
  </si>
  <si>
    <t>住房保障支出</t>
  </si>
  <si>
    <t xml:space="preserve"> 住房改革支出</t>
  </si>
  <si>
    <t xml:space="preserve">  住房公积金</t>
  </si>
  <si>
    <t>229</t>
  </si>
  <si>
    <t>其他支出</t>
  </si>
  <si>
    <t xml:space="preserve">  其他支出</t>
  </si>
  <si>
    <t xml:space="preserve">    其他支出</t>
  </si>
  <si>
    <t>合计</t>
  </si>
  <si>
    <t>附表3</t>
  </si>
  <si>
    <t>中共贵州省委宣传部2017年部门支出总表</t>
  </si>
  <si>
    <t>基本支出</t>
  </si>
  <si>
    <t>项目支出</t>
  </si>
  <si>
    <t>事业单位经营支出</t>
  </si>
  <si>
    <t>用于单位人员经费、公用经费方面的基本支出。</t>
  </si>
  <si>
    <t>用于中央宣传文化活动项目，全省的理论研究、理论学习、理论宣传、对外宣传、“多彩贵州”文明行动等重大活动宣传等方面的支出。</t>
  </si>
  <si>
    <t>用于全省党报党刊征订发放、助推贵州旅游井喷式增长对外传播推广的支出。</t>
  </si>
  <si>
    <t>用于基层文化设施建设、“讲文明树新风”公益广告、开展文体活动、布置宣传栏、乡村精神文明活动中心建设。</t>
  </si>
  <si>
    <t>用于宣传文化建设、网站建设、重大网络文化传播活动；文艺精品奖励、文艺精品创作生产资助；央视播出贵州形象片专项经费。</t>
  </si>
  <si>
    <t>用于支持全省文化产业发展以及推动文化产业发展的重大活动、基础性工作的支出。</t>
  </si>
  <si>
    <r>
      <rPr>
        <sz val="9"/>
        <color rgb="FF000000"/>
        <rFont val="宋体"/>
        <charset val="134"/>
      </rPr>
      <t>用于支持全省文化事业发展的重要项目、</t>
    </r>
    <r>
      <rPr>
        <sz val="9"/>
        <rFont val="宋体"/>
        <charset val="134"/>
      </rPr>
      <t>省级“四在农家”创建示范点、省“五个一”工程等重点工作方面的支出。</t>
    </r>
  </si>
  <si>
    <t xml:space="preserve">  机关事业单位基本养老保险缴费支出</t>
  </si>
  <si>
    <t>用于机关事业单位实施养老保险制度由单位缴纳的基本养老保险费。</t>
  </si>
  <si>
    <t>按国家和省的相关规定为职工缴纳的住房公积金。</t>
  </si>
  <si>
    <t>公益性文化项目免费开放补助经费。</t>
  </si>
  <si>
    <t>附表4</t>
  </si>
  <si>
    <t>中共贵州省委宣传部2017年财政拨款收支总表</t>
  </si>
  <si>
    <t>收入</t>
  </si>
  <si>
    <t>支出</t>
  </si>
  <si>
    <t>一般公共预算</t>
  </si>
  <si>
    <t>政府性基金预算</t>
  </si>
  <si>
    <t>一、本年收入</t>
  </si>
  <si>
    <t>（一）一般公共预算拨款</t>
  </si>
  <si>
    <t xml:space="preserve">   1.原一般公共预算拨款</t>
  </si>
  <si>
    <t xml:space="preserve">   2.原预算外转一般公共预算管理资</t>
  </si>
  <si>
    <t>三、住房保障支出</t>
  </si>
  <si>
    <t>（二）政府性基金预算拨款</t>
  </si>
  <si>
    <t>四、其他支出</t>
  </si>
  <si>
    <t>二、上年结转</t>
  </si>
  <si>
    <t xml:space="preserve">   2.原预算外转一般公共预算管理资金</t>
  </si>
  <si>
    <t>二、结转下年</t>
  </si>
  <si>
    <t>收入总计</t>
  </si>
  <si>
    <t>支出总计</t>
  </si>
  <si>
    <t>附表5</t>
  </si>
  <si>
    <t>中共贵州省委宣传部2017年一般公共预算支出表</t>
  </si>
  <si>
    <t>（本表支出按政府收支功能分类科目填列至“项”级科目）</t>
  </si>
  <si>
    <t>科目编码</t>
  </si>
  <si>
    <t>科目名称</t>
  </si>
  <si>
    <t>合 计</t>
  </si>
  <si>
    <t>类</t>
  </si>
  <si>
    <t>款</t>
  </si>
  <si>
    <t>项</t>
  </si>
  <si>
    <t>小计</t>
  </si>
  <si>
    <t>省本级支出</t>
  </si>
  <si>
    <t>补助市县支出</t>
  </si>
  <si>
    <r>
      <rPr>
        <sz val="10"/>
        <rFont val="Times New Roman"/>
        <charset val="134"/>
      </rPr>
      <t>2</t>
    </r>
    <r>
      <rPr>
        <sz val="10"/>
        <rFont val="Times New Roman"/>
        <charset val="134"/>
      </rPr>
      <t>01</t>
    </r>
  </si>
  <si>
    <r>
      <rPr>
        <sz val="10"/>
        <rFont val="Times New Roman"/>
        <charset val="134"/>
      </rPr>
      <t>0</t>
    </r>
    <r>
      <rPr>
        <sz val="10"/>
        <rFont val="Times New Roman"/>
        <charset val="134"/>
      </rPr>
      <t>1</t>
    </r>
  </si>
  <si>
    <r>
      <rPr>
        <sz val="12"/>
        <rFont val="宋体"/>
        <charset val="134"/>
      </rPr>
      <t xml:space="preserve">  </t>
    </r>
    <r>
      <rPr>
        <sz val="10"/>
        <rFont val="Times New Roman"/>
        <charset val="134"/>
      </rPr>
      <t xml:space="preserve"> </t>
    </r>
    <r>
      <rPr>
        <sz val="12"/>
        <rFont val="宋体"/>
        <charset val="134"/>
      </rPr>
      <t>一般行政管理事务</t>
    </r>
  </si>
  <si>
    <t>用于全省的理论研究、理论学习、理论宣传、对外宣传、“多彩贵州”文明行动、重大活动宣传等方面的支出。</t>
  </si>
  <si>
    <r>
      <rPr>
        <sz val="12"/>
        <rFont val="宋体"/>
        <charset val="134"/>
      </rPr>
      <t xml:space="preserve">  </t>
    </r>
    <r>
      <rPr>
        <sz val="10"/>
        <rFont val="Times New Roman"/>
        <charset val="134"/>
      </rPr>
      <t xml:space="preserve"> </t>
    </r>
    <r>
      <rPr>
        <sz val="12"/>
        <rFont val="宋体"/>
        <charset val="134"/>
      </rPr>
      <t>其他宣传事务支出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</si>
  <si>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其他文化体育与传媒支出</t>
    </r>
  </si>
  <si>
    <r>
      <rPr>
        <sz val="12"/>
        <rFont val="宋体"/>
        <charset val="134"/>
      </rPr>
      <t xml:space="preserve">  </t>
    </r>
    <r>
      <rPr>
        <sz val="10"/>
        <rFont val="Times New Roman"/>
        <charset val="134"/>
      </rPr>
      <t xml:space="preserve"> </t>
    </r>
    <r>
      <rPr>
        <sz val="12"/>
        <rFont val="宋体"/>
        <charset val="134"/>
      </rPr>
      <t>宣传文化发展专项支出</t>
    </r>
  </si>
  <si>
    <r>
      <rPr>
        <sz val="12"/>
        <rFont val="宋体"/>
        <charset val="134"/>
      </rPr>
      <t xml:space="preserve">  </t>
    </r>
    <r>
      <rPr>
        <sz val="10"/>
        <rFont val="Times New Roman"/>
        <charset val="134"/>
      </rPr>
      <t xml:space="preserve"> </t>
    </r>
    <r>
      <rPr>
        <sz val="12"/>
        <rFont val="宋体"/>
        <charset val="134"/>
      </rPr>
      <t>文化产业发展专项支出</t>
    </r>
  </si>
  <si>
    <r>
      <rPr>
        <sz val="9"/>
        <color rgb="FF000000"/>
        <rFont val="宋体"/>
        <charset val="134"/>
      </rPr>
      <t>用于支持全省文化产业发展的</t>
    </r>
    <r>
      <rPr>
        <sz val="9"/>
        <rFont val="宋体"/>
        <charset val="134"/>
      </rPr>
      <t>重要项目。</t>
    </r>
  </si>
  <si>
    <r>
      <rPr>
        <sz val="12"/>
        <rFont val="宋体"/>
        <charset val="134"/>
      </rPr>
      <t xml:space="preserve">  </t>
    </r>
    <r>
      <rPr>
        <sz val="10"/>
        <rFont val="Times New Roman"/>
        <charset val="134"/>
      </rPr>
      <t xml:space="preserve"> </t>
    </r>
    <r>
      <rPr>
        <sz val="12"/>
        <rFont val="宋体"/>
        <charset val="134"/>
      </rPr>
      <t>其他文化体育与传媒支出</t>
    </r>
  </si>
  <si>
    <t>公益性文化项目免费开放补助经费</t>
  </si>
  <si>
    <t>附表6</t>
  </si>
  <si>
    <t>中共贵州省委宣传部2017年一般公共预算基本支出明细表（按经济科目分类）</t>
  </si>
  <si>
    <t>（本表支出按政府收支经济分类科目填列至“款”级科目）</t>
  </si>
  <si>
    <r>
      <rPr>
        <b/>
        <sz val="10"/>
        <color indexed="8"/>
        <rFont val="宋体"/>
        <charset val="134"/>
      </rPr>
      <t>经济分类科目</t>
    </r>
  </si>
  <si>
    <t>人员经费</t>
  </si>
  <si>
    <t>公用经费</t>
  </si>
  <si>
    <t>工资福利支出</t>
  </si>
  <si>
    <t>基本工资</t>
  </si>
  <si>
    <t>按规定发放的基本工资</t>
  </si>
  <si>
    <t>津贴补贴</t>
  </si>
  <si>
    <t>按规定发放的津贴补贴</t>
  </si>
  <si>
    <t>奖金</t>
  </si>
  <si>
    <t>年终一次性奖金</t>
  </si>
  <si>
    <t>绩效工资</t>
  </si>
  <si>
    <t>事业单位工作人员绩效工资</t>
  </si>
  <si>
    <t>基本养老保险（单位承担部分）</t>
  </si>
  <si>
    <t>机关事业单位缴纳等基本养老保险</t>
  </si>
  <si>
    <t>商品和服务支出</t>
  </si>
  <si>
    <t>办公费</t>
  </si>
  <si>
    <t>用于本部门日常办公用品、书报杂志等支出</t>
  </si>
  <si>
    <t>印刷费</t>
  </si>
  <si>
    <t>用于本部门印刷费支出</t>
  </si>
  <si>
    <t>水费</t>
  </si>
  <si>
    <t>用于本部门的水费支出</t>
  </si>
  <si>
    <t>电费</t>
  </si>
  <si>
    <t>用于本部门电费支出</t>
  </si>
  <si>
    <t>邮电费</t>
  </si>
  <si>
    <t>用于本部门物品的邮寄费、电话费等支出</t>
  </si>
  <si>
    <t>取暖费</t>
  </si>
  <si>
    <t>用于本部门取暖燃料费等支出</t>
  </si>
  <si>
    <t>差旅费</t>
  </si>
  <si>
    <t>用于工作人员出差的住宿费、旅费、伙食补助、杂费等支出</t>
  </si>
  <si>
    <t>维修（护）费</t>
  </si>
  <si>
    <t>用于本部门日常开支的修理和维护费用</t>
  </si>
  <si>
    <t>租赁费</t>
  </si>
  <si>
    <t>用于本部门日常开支的租赁费用</t>
  </si>
  <si>
    <t>会议费</t>
  </si>
  <si>
    <t>用于本部门会议的场地租用费、文件资料费等支出</t>
  </si>
  <si>
    <t>公务接待费</t>
  </si>
  <si>
    <t>用于本部门按规定开支的各类公务接待支出</t>
  </si>
  <si>
    <t>工会经费</t>
  </si>
  <si>
    <t>用于本部门按规定提取的工会经费</t>
  </si>
  <si>
    <t>公务用车运行维护费</t>
  </si>
  <si>
    <t>用于本部门公务用车的租用费、燃料费、维修费、过路费、保险费等方面的支出。</t>
  </si>
  <si>
    <t>其他交通费用</t>
  </si>
  <si>
    <t>用于本部门公务用车用车制度改革发放的补贴。</t>
  </si>
  <si>
    <t>对个人和家庭的补助</t>
  </si>
  <si>
    <t xml:space="preserve">  离休费</t>
  </si>
  <si>
    <t>用于本部门离休人员的离休费、护理费、其他补贴。</t>
  </si>
  <si>
    <t xml:space="preserve">  退休费</t>
  </si>
  <si>
    <t>用于本部门退休人员的退休费、其他补贴。</t>
  </si>
  <si>
    <t>附表7</t>
  </si>
  <si>
    <t>中共贵州省委宣传部2017年一般公共预算“三公”经费财政拨款支出表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</si>
  <si>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单位：万元</t>
    </r>
  </si>
  <si>
    <r>
      <rPr>
        <b/>
        <sz val="10"/>
        <rFont val="Times New Roman"/>
        <charset val="134"/>
      </rPr>
      <t>2016</t>
    </r>
    <r>
      <rPr>
        <b/>
        <sz val="10"/>
        <rFont val="宋体"/>
        <charset val="134"/>
      </rPr>
      <t>年初预算数</t>
    </r>
  </si>
  <si>
    <r>
      <rPr>
        <b/>
        <sz val="10"/>
        <rFont val="Times New Roman"/>
        <charset val="134"/>
      </rPr>
      <t>2017</t>
    </r>
    <r>
      <rPr>
        <b/>
        <sz val="10"/>
        <rFont val="宋体"/>
        <charset val="134"/>
      </rPr>
      <t>年初预算数</t>
    </r>
  </si>
  <si>
    <t>2017年与上年预算数相比增减变化比率</t>
  </si>
  <si>
    <t>2017年与上年预算数相比增减变化原因</t>
  </si>
  <si>
    <r>
      <rPr>
        <b/>
        <sz val="10"/>
        <rFont val="宋体"/>
        <charset val="134"/>
      </rPr>
      <t>2017</t>
    </r>
    <r>
      <rPr>
        <b/>
        <sz val="10"/>
        <rFont val="宋体"/>
        <charset val="134"/>
      </rPr>
      <t>年“三公”经费支出占公共财政预算支出的比重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</si>
  <si>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一、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因公出国（境）费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</si>
  <si>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二、公务接待费</t>
    </r>
  </si>
  <si>
    <t>贯彻落实中央八项规定精神和省委十项规定，按照厉行节约的原则严格控制经费支出。</t>
  </si>
  <si>
    <t>用于全省重要宣传活动，中央、省市单位来黔调研等工作的公务接待支出。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</si>
  <si>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三、公务车购置及运行维护费</t>
    </r>
  </si>
  <si>
    <t>用于单位公务用车的燃料费、维修费、保险费等方面的支出</t>
  </si>
  <si>
    <r>
      <rPr>
        <sz val="10"/>
        <rFont val="Times New Roman"/>
        <charset val="134"/>
      </rPr>
      <t xml:space="preserve">     1</t>
    </r>
    <r>
      <rPr>
        <sz val="10"/>
        <rFont val="宋体"/>
        <charset val="134"/>
      </rPr>
      <t>、公务车运行维护费</t>
    </r>
  </si>
  <si>
    <r>
      <rPr>
        <sz val="10"/>
        <rFont val="Times New Roman"/>
        <charset val="134"/>
      </rPr>
      <t xml:space="preserve">     2</t>
    </r>
    <r>
      <rPr>
        <sz val="10"/>
        <rFont val="宋体"/>
        <charset val="134"/>
      </rPr>
      <t>、公务车购置费</t>
    </r>
  </si>
  <si>
    <t>——</t>
  </si>
  <si>
    <r>
      <rPr>
        <sz val="10"/>
        <rFont val="宋体"/>
        <charset val="134"/>
      </rPr>
      <t>说明：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 xml:space="preserve">、因公出国（境）费，指单位公务出国（境）的国际旅费、国外城市间交通费、住宿费、伙食费、培训费、公杂费等支出。
</t>
    </r>
  </si>
  <si>
    <r>
      <rPr>
        <sz val="10"/>
        <rFont val="Times New Roman"/>
        <charset val="134"/>
      </rPr>
      <t xml:space="preserve">             2</t>
    </r>
    <r>
      <rPr>
        <sz val="10"/>
        <rFont val="宋体"/>
        <charset val="134"/>
      </rPr>
      <t>、公务用车购置费，指公务用车车辆购置支出（含车辆购置税）。</t>
    </r>
  </si>
  <si>
    <r>
      <rPr>
        <sz val="10"/>
        <rFont val="Times New Roman"/>
        <charset val="134"/>
      </rPr>
      <t xml:space="preserve">            </t>
    </r>
    <r>
      <rPr>
        <sz val="10"/>
        <rFont val="Times New Roman"/>
        <charset val="134"/>
      </rPr>
      <t xml:space="preserve"> 3</t>
    </r>
    <r>
      <rPr>
        <sz val="10"/>
        <rFont val="宋体"/>
        <charset val="134"/>
      </rPr>
      <t>、公务用车运行维护费，指单位按规定保留的公务用车租用费、燃料费、维修费、过桥过路费、保险费、安全奖励费用等支出。</t>
    </r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</si>
  <si>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公务用车指用于履行公务的机动车辆，包括一般公务用车和执法执勤用车等。</t>
    </r>
  </si>
  <si>
    <r>
      <rPr>
        <sz val="10"/>
        <rFont val="Times New Roman"/>
        <charset val="134"/>
      </rPr>
      <t xml:space="preserve">             4</t>
    </r>
    <r>
      <rPr>
        <sz val="10"/>
        <rFont val="宋体"/>
        <charset val="134"/>
      </rPr>
      <t>、公务接待费，指单位按规定开支的各类公务接待（含外宾接待）费用。</t>
    </r>
  </si>
  <si>
    <r>
      <rPr>
        <sz val="10"/>
        <rFont val="Times New Roman"/>
        <charset val="134"/>
      </rPr>
      <t xml:space="preserve">             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三公”经费一般公共财政拨款预算数是指当年年初预算安排的财政拨款数，不含执行中追加预算安排。</t>
    </r>
  </si>
  <si>
    <r>
      <rPr>
        <b/>
        <sz val="10"/>
        <rFont val="Times New Roman"/>
        <charset val="134"/>
      </rPr>
      <t xml:space="preserve">             6</t>
    </r>
    <r>
      <rPr>
        <b/>
        <sz val="10"/>
        <rFont val="宋体"/>
        <charset val="134"/>
      </rPr>
      <t>、贵州省省本级因公出国（境）费，省级各部门在</t>
    </r>
    <r>
      <rPr>
        <b/>
        <sz val="10"/>
        <rFont val="Times New Roman"/>
        <charset val="134"/>
      </rPr>
      <t>2017</t>
    </r>
    <r>
      <rPr>
        <b/>
        <sz val="10"/>
        <rFont val="宋体"/>
        <charset val="134"/>
      </rPr>
      <t xml:space="preserve">年部门预算中有列支的按批复据实公开；公务车购置费实行总额控制，
</t>
    </r>
    <r>
      <rPr>
        <b/>
        <sz val="10"/>
        <rFont val="Times New Roman"/>
        <charset val="134"/>
      </rPr>
      <t xml:space="preserve">                   </t>
    </r>
    <r>
      <rPr>
        <b/>
        <sz val="10"/>
        <rFont val="宋体"/>
        <charset val="134"/>
      </rPr>
      <t>年初未分配，年度间根据实际情况，按程序审批后分配到具体部门。</t>
    </r>
  </si>
  <si>
    <r>
      <rPr>
        <b/>
        <sz val="10"/>
        <color rgb="FFFF0000"/>
        <rFont val="Times New Roman"/>
        <charset val="134"/>
      </rPr>
      <t xml:space="preserve">             7</t>
    </r>
    <r>
      <rPr>
        <b/>
        <sz val="10"/>
        <color indexed="10"/>
        <rFont val="宋体"/>
        <charset val="134"/>
      </rPr>
      <t>、部门“三公”经费无相关支出的，须填“</t>
    </r>
    <r>
      <rPr>
        <b/>
        <sz val="10"/>
        <color indexed="10"/>
        <rFont val="Times New Roman"/>
        <charset val="134"/>
      </rPr>
      <t>0"</t>
    </r>
    <r>
      <rPr>
        <b/>
        <sz val="10"/>
        <color indexed="10"/>
        <rFont val="宋体"/>
        <charset val="134"/>
      </rPr>
      <t>。</t>
    </r>
  </si>
  <si>
    <t>附表8</t>
  </si>
  <si>
    <t>贵州省（部门名称）2017年政府性基金预算支出表（无预算）</t>
  </si>
  <si>
    <t>政府性基金预算支出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</si>
</sst>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[$-10804]#,##0.00#;\(\-#,##0.00#\);\ "/>
    <numFmt numFmtId="178" formatCode="0.00_ "/>
  </numFmts>
  <fonts count="82">
    <font>
      <sz val="10"/>
      <name val="Times New Roman"/>
      <charset val="134"/>
    </font>
    <font>
      <sz val="16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Times New Roman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6"/>
      <name val="宋体"/>
      <charset val="134"/>
    </font>
    <font>
      <b/>
      <u/>
      <sz val="16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Times New Roman"/>
      <charset val="134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0"/>
      <name val="黑体"/>
      <charset val="134"/>
    </font>
    <font>
      <b/>
      <sz val="14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color indexed="8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Times New Roman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</font>
    <font>
      <b/>
      <sz val="16"/>
      <name val="Times New Roman"/>
      <charset val="134"/>
    </font>
    <font>
      <sz val="9"/>
      <name val="宋体"/>
      <charset val="134"/>
    </font>
    <font>
      <b/>
      <sz val="9"/>
      <name val="Times New Roman"/>
      <charset val="134"/>
    </font>
    <font>
      <sz val="9"/>
      <color rgb="FF000000"/>
      <name val="宋体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b/>
      <sz val="10"/>
      <name val="Arial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0"/>
      <color theme="1"/>
      <name val="Times New Roman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6"/>
      <name val="黑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color indexed="10"/>
      <name val="宋体"/>
      <charset val="134"/>
    </font>
    <font>
      <b/>
      <sz val="10"/>
      <color indexed="1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4" fillId="0" borderId="0" applyFont="0" applyFill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76" fillId="25" borderId="22" applyNumberFormat="0" applyAlignment="0" applyProtection="0">
      <alignment vertical="center"/>
    </xf>
    <xf numFmtId="44" fontId="64" fillId="0" borderId="0" applyFont="0" applyFill="0" applyBorder="0" applyAlignment="0" applyProtection="0">
      <alignment vertical="center"/>
    </xf>
    <xf numFmtId="41" fontId="64" fillId="0" borderId="0" applyFont="0" applyFill="0" applyBorder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43" fontId="64" fillId="0" borderId="0" applyFont="0" applyFill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9" fontId="64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17" borderId="19" applyNumberFormat="0" applyFont="0" applyAlignment="0" applyProtection="0">
      <alignment vertical="center"/>
    </xf>
    <xf numFmtId="0" fontId="69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16" borderId="18" applyNumberFormat="0" applyAlignment="0" applyProtection="0">
      <alignment vertical="center"/>
    </xf>
    <xf numFmtId="0" fontId="77" fillId="16" borderId="22" applyNumberFormat="0" applyAlignment="0" applyProtection="0">
      <alignment vertical="center"/>
    </xf>
    <xf numFmtId="0" fontId="61" fillId="7" borderId="16" applyNumberFormat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9" fillId="20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9" fillId="3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0" fillId="11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9" fillId="13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9" fillId="21" borderId="0" applyNumberFormat="0" applyBorder="0" applyAlignment="0" applyProtection="0">
      <alignment vertical="center"/>
    </xf>
    <xf numFmtId="0" fontId="14" fillId="0" borderId="0" applyProtection="0"/>
    <xf numFmtId="0" fontId="58" fillId="0" borderId="0"/>
  </cellStyleXfs>
  <cellXfs count="24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5" fillId="0" borderId="6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10" fontId="11" fillId="0" borderId="2" xfId="0" applyNumberFormat="1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vertical="center" wrapText="1"/>
    </xf>
    <xf numFmtId="0" fontId="16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1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176" fontId="24" fillId="0" borderId="1" xfId="0" applyNumberFormat="1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23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6" fontId="11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justify" wrapText="1"/>
    </xf>
    <xf numFmtId="49" fontId="16" fillId="0" borderId="1" xfId="0" applyNumberFormat="1" applyFont="1" applyBorder="1" applyAlignment="1">
      <alignment horizontal="left" vertical="center"/>
    </xf>
    <xf numFmtId="49" fontId="28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 applyProtection="1">
      <alignment horizontal="left" wrapText="1"/>
    </xf>
    <xf numFmtId="0" fontId="22" fillId="0" borderId="4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16" fillId="0" borderId="4" xfId="0" applyFont="1" applyBorder="1" applyAlignment="1" applyProtection="1">
      <alignment horizontal="left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wrapText="1"/>
    </xf>
    <xf numFmtId="0" fontId="28" fillId="0" borderId="4" xfId="0" applyFont="1" applyBorder="1" applyAlignment="1" applyProtection="1">
      <alignment horizontal="left" vertical="center" wrapText="1"/>
    </xf>
    <xf numFmtId="176" fontId="11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left" wrapText="1"/>
    </xf>
    <xf numFmtId="0" fontId="29" fillId="0" borderId="0" xfId="0" applyFont="1" applyAlignment="1" applyProtection="1">
      <alignment vertical="center" wrapText="1"/>
    </xf>
    <xf numFmtId="0" fontId="23" fillId="2" borderId="1" xfId="0" applyFont="1" applyFill="1" applyBorder="1" applyAlignment="1" applyProtection="1">
      <alignment horizontal="left" wrapText="1"/>
    </xf>
    <xf numFmtId="0" fontId="26" fillId="2" borderId="4" xfId="0" applyFont="1" applyFill="1" applyBorder="1" applyAlignment="1" applyProtection="1">
      <alignment horizontal="center" wrapText="1"/>
    </xf>
    <xf numFmtId="0" fontId="30" fillId="2" borderId="1" xfId="0" applyFont="1" applyFill="1" applyBorder="1" applyAlignment="1" applyProtection="1">
      <alignment horizontal="center" wrapText="1"/>
    </xf>
    <xf numFmtId="0" fontId="22" fillId="2" borderId="4" xfId="0" applyFont="1" applyFill="1" applyBorder="1" applyAlignment="1" applyProtection="1">
      <alignment horizontal="justify" wrapText="1"/>
    </xf>
    <xf numFmtId="0" fontId="31" fillId="2" borderId="1" xfId="0" applyFont="1" applyFill="1" applyBorder="1" applyAlignment="1" applyProtection="1">
      <alignment horizontal="center" wrapText="1"/>
    </xf>
    <xf numFmtId="0" fontId="31" fillId="2" borderId="1" xfId="0" applyFont="1" applyFill="1" applyBorder="1" applyAlignment="1" applyProtection="1">
      <alignment horizontal="right" wrapText="1"/>
    </xf>
    <xf numFmtId="176" fontId="10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9" fillId="0" borderId="0" xfId="0" applyFont="1">
      <alignment vertical="center"/>
    </xf>
    <xf numFmtId="49" fontId="0" fillId="0" borderId="0" xfId="0" applyNumberFormat="1" applyFont="1">
      <alignment vertical="center"/>
    </xf>
    <xf numFmtId="0" fontId="32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3" fillId="0" borderId="1" xfId="49" applyFont="1" applyBorder="1" applyAlignment="1" applyProtection="1">
      <alignment vertical="center" wrapText="1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4" fillId="0" borderId="1" xfId="49" applyFont="1" applyBorder="1" applyAlignment="1" applyProtection="1">
      <alignment vertical="center" wrapText="1"/>
    </xf>
    <xf numFmtId="0" fontId="33" fillId="0" borderId="0" xfId="0" applyFont="1">
      <alignment vertical="center"/>
    </xf>
    <xf numFmtId="0" fontId="34" fillId="0" borderId="8" xfId="50" applyFont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>
      <alignment vertical="center"/>
    </xf>
    <xf numFmtId="49" fontId="35" fillId="0" borderId="1" xfId="0" applyNumberFormat="1" applyFont="1" applyBorder="1" applyAlignment="1">
      <alignment horizontal="center" vertical="center"/>
    </xf>
    <xf numFmtId="0" fontId="36" fillId="0" borderId="1" xfId="49" applyFont="1" applyBorder="1" applyAlignment="1" applyProtection="1">
      <alignment vertical="center" wrapText="1"/>
    </xf>
    <xf numFmtId="0" fontId="15" fillId="0" borderId="1" xfId="49" applyFont="1" applyBorder="1" applyAlignment="1" applyProtection="1">
      <alignment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33" fillId="0" borderId="1" xfId="49" applyFont="1" applyBorder="1" applyAlignment="1" applyProtection="1">
      <alignment horizontal="left" vertical="center" wrapText="1"/>
    </xf>
    <xf numFmtId="49" fontId="0" fillId="0" borderId="1" xfId="0" applyNumberFormat="1" applyBorder="1">
      <alignment vertical="center"/>
    </xf>
    <xf numFmtId="49" fontId="0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0" fontId="37" fillId="0" borderId="8" xfId="50" applyFont="1" applyBorder="1" applyAlignment="1">
      <alignment horizontal="left" vertical="center" shrinkToFit="1"/>
    </xf>
    <xf numFmtId="0" fontId="34" fillId="0" borderId="9" xfId="50" applyFont="1" applyBorder="1" applyAlignment="1">
      <alignment horizontal="left" vertical="center" shrinkToFit="1"/>
    </xf>
    <xf numFmtId="49" fontId="0" fillId="0" borderId="2" xfId="0" applyNumberFormat="1" applyBorder="1">
      <alignment vertical="center"/>
    </xf>
    <xf numFmtId="0" fontId="34" fillId="0" borderId="1" xfId="50" applyFont="1" applyBorder="1" applyAlignment="1">
      <alignment horizontal="left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8" fillId="0" borderId="0" xfId="0" applyFont="1" applyAlignment="1">
      <alignment vertical="center"/>
    </xf>
    <xf numFmtId="0" fontId="39" fillId="0" borderId="5" xfId="0" applyFont="1" applyBorder="1" applyAlignment="1">
      <alignment horizontal="righ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40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41" fillId="3" borderId="1" xfId="0" applyFont="1" applyFill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vertical="center" wrapText="1"/>
    </xf>
    <xf numFmtId="0" fontId="41" fillId="3" borderId="1" xfId="0" applyFont="1" applyFill="1" applyBorder="1" applyAlignment="1">
      <alignment horizontal="left" wrapText="1"/>
    </xf>
    <xf numFmtId="0" fontId="11" fillId="0" borderId="2" xfId="0" applyFont="1" applyFill="1" applyBorder="1">
      <alignment vertical="center"/>
    </xf>
    <xf numFmtId="0" fontId="39" fillId="0" borderId="1" xfId="0" applyFont="1" applyBorder="1" applyAlignment="1">
      <alignment vertical="center" wrapText="1"/>
    </xf>
    <xf numFmtId="0" fontId="42" fillId="0" borderId="0" xfId="0" applyFont="1" applyAlignment="1"/>
    <xf numFmtId="0" fontId="11" fillId="0" borderId="0" xfId="0" applyFont="1" applyAlignment="1">
      <alignment horizontal="center"/>
    </xf>
    <xf numFmtId="0" fontId="43" fillId="2" borderId="0" xfId="0" applyFont="1" applyFill="1" applyAlignment="1" applyProtection="1">
      <alignment horizontal="center" vertical="center" wrapText="1" readingOrder="1"/>
      <protection locked="0"/>
    </xf>
    <xf numFmtId="0" fontId="20" fillId="2" borderId="0" xfId="0" applyFont="1" applyFill="1" applyAlignment="1" applyProtection="1">
      <alignment horizontal="left" vertical="center" wrapText="1" readingOrder="1"/>
      <protection locked="0"/>
    </xf>
    <xf numFmtId="0" fontId="20" fillId="2" borderId="0" xfId="0" applyFont="1" applyFill="1" applyBorder="1" applyAlignment="1" applyProtection="1">
      <alignment horizontal="right" vertical="center" wrapText="1" readingOrder="1"/>
      <protection locked="0"/>
    </xf>
    <xf numFmtId="0" fontId="44" fillId="0" borderId="10" xfId="0" applyFont="1" applyBorder="1" applyAlignment="1" applyProtection="1">
      <alignment horizontal="center" vertical="center" wrapText="1" readingOrder="1"/>
      <protection locked="0"/>
    </xf>
    <xf numFmtId="0" fontId="42" fillId="0" borderId="11" xfId="0" applyFont="1" applyBorder="1" applyAlignment="1" applyProtection="1">
      <alignment vertical="top" wrapText="1"/>
      <protection locked="0"/>
    </xf>
    <xf numFmtId="0" fontId="42" fillId="0" borderId="8" xfId="0" applyFont="1" applyBorder="1" applyAlignment="1" applyProtection="1">
      <alignment vertical="top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left" vertical="center" wrapText="1" readingOrder="1"/>
      <protection locked="0"/>
    </xf>
    <xf numFmtId="0" fontId="27" fillId="0" borderId="10" xfId="0" applyFont="1" applyBorder="1" applyAlignment="1" applyProtection="1">
      <alignment horizontal="center" vertical="center" wrapText="1"/>
      <protection locked="0"/>
    </xf>
    <xf numFmtId="0" fontId="20" fillId="0" borderId="12" xfId="0" applyFont="1" applyBorder="1" applyAlignment="1" applyProtection="1">
      <alignment vertical="center" wrapText="1" readingOrder="1"/>
      <protection locked="0"/>
    </xf>
    <xf numFmtId="177" fontId="20" fillId="0" borderId="10" xfId="0" applyNumberFormat="1" applyFont="1" applyBorder="1" applyAlignment="1" applyProtection="1">
      <alignment horizontal="right" vertical="center" wrapText="1" readingOrder="1"/>
      <protection locked="0"/>
    </xf>
    <xf numFmtId="0" fontId="42" fillId="0" borderId="1" xfId="0" applyFont="1" applyBorder="1" applyAlignment="1"/>
    <xf numFmtId="178" fontId="45" fillId="2" borderId="1" xfId="0" applyNumberFormat="1" applyFont="1" applyFill="1" applyBorder="1" applyAlignment="1" applyProtection="1">
      <alignment horizontal="left" vertical="center"/>
    </xf>
    <xf numFmtId="0" fontId="20" fillId="4" borderId="10" xfId="0" applyFont="1" applyFill="1" applyBorder="1" applyAlignment="1" applyProtection="1">
      <alignment horizontal="left" vertical="center" wrapText="1" readingOrder="1"/>
      <protection locked="0"/>
    </xf>
    <xf numFmtId="0" fontId="27" fillId="0" borderId="13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/>
    <xf numFmtId="0" fontId="11" fillId="0" borderId="1" xfId="0" applyFont="1" applyBorder="1" applyAlignment="1">
      <alignment horizontal="center"/>
    </xf>
    <xf numFmtId="178" fontId="45" fillId="0" borderId="1" xfId="0" applyNumberFormat="1" applyFont="1" applyBorder="1" applyAlignment="1" applyProtection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34" fillId="0" borderId="1" xfId="0" applyFont="1" applyBorder="1" applyAlignment="1" applyProtection="1">
      <alignment vertical="center" wrapText="1" readingOrder="1"/>
      <protection locked="0"/>
    </xf>
    <xf numFmtId="177" fontId="27" fillId="0" borderId="1" xfId="0" applyNumberFormat="1" applyFont="1" applyBorder="1" applyAlignment="1" applyProtection="1">
      <alignment horizontal="center" vertical="center" wrapText="1"/>
      <protection locked="0"/>
    </xf>
    <xf numFmtId="177" fontId="27" fillId="0" borderId="11" xfId="0" applyNumberFormat="1" applyFont="1" applyBorder="1" applyAlignment="1" applyProtection="1">
      <alignment horizontal="center" vertical="center" wrapText="1"/>
      <protection locked="0"/>
    </xf>
    <xf numFmtId="0" fontId="20" fillId="0" borderId="14" xfId="0" applyFont="1" applyBorder="1" applyAlignment="1" applyProtection="1">
      <alignment horizontal="center" vertical="center" wrapText="1" readingOrder="1"/>
      <protection locked="0"/>
    </xf>
    <xf numFmtId="177" fontId="27" fillId="0" borderId="14" xfId="0" applyNumberFormat="1" applyFont="1" applyBorder="1" applyAlignment="1" applyProtection="1">
      <alignment horizontal="center" vertical="center" wrapText="1"/>
      <protection locked="0"/>
    </xf>
    <xf numFmtId="177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0" fillId="0" borderId="10" xfId="0" applyFont="1" applyBorder="1" applyAlignment="1" applyProtection="1">
      <alignment horizontal="center" vertical="center" wrapText="1" readingOrder="1"/>
      <protection locked="0"/>
    </xf>
    <xf numFmtId="0" fontId="20" fillId="0" borderId="10" xfId="0" applyFont="1" applyBorder="1" applyAlignment="1" applyProtection="1">
      <alignment vertical="center" wrapText="1" readingOrder="1"/>
      <protection locked="0"/>
    </xf>
    <xf numFmtId="177" fontId="20" fillId="0" borderId="10" xfId="0" applyNumberFormat="1" applyFont="1" applyBorder="1" applyAlignment="1" applyProtection="1">
      <alignment horizontal="left" vertical="center" wrapText="1" readingOrder="1"/>
      <protection locked="0"/>
    </xf>
    <xf numFmtId="177" fontId="20" fillId="0" borderId="12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1" xfId="0" applyFont="1" applyBorder="1" applyAlignment="1">
      <alignment horizontal="center"/>
    </xf>
    <xf numFmtId="177" fontId="44" fillId="0" borderId="10" xfId="0" applyNumberFormat="1" applyFont="1" applyBorder="1" applyAlignment="1" applyProtection="1">
      <alignment horizontal="center" vertical="center" wrapText="1" readingOrder="1"/>
      <protection locked="0"/>
    </xf>
    <xf numFmtId="0" fontId="46" fillId="0" borderId="0" xfId="0" applyFont="1" applyAlignment="1">
      <alignment horizontal="center"/>
    </xf>
    <xf numFmtId="0" fontId="4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Alignment="1"/>
    <xf numFmtId="0" fontId="0" fillId="4" borderId="0" xfId="0" applyFill="1" applyAlignment="1"/>
    <xf numFmtId="0" fontId="0" fillId="0" borderId="0" xfId="0" applyFont="1" applyAlignment="1">
      <alignment vertical="center" wrapText="1"/>
    </xf>
    <xf numFmtId="0" fontId="47" fillId="0" borderId="0" xfId="0" applyFont="1" applyAlignment="1">
      <alignment horizontal="center"/>
    </xf>
    <xf numFmtId="0" fontId="48" fillId="0" borderId="0" xfId="0" applyFont="1" applyAlignment="1"/>
    <xf numFmtId="0" fontId="47" fillId="4" borderId="0" xfId="0" applyFont="1" applyFill="1" applyAlignment="1"/>
    <xf numFmtId="0" fontId="49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0" borderId="1" xfId="0" applyFont="1" applyBorder="1" applyAlignment="1">
      <alignment horizontal="center" vertical="center" wrapText="1"/>
    </xf>
    <xf numFmtId="0" fontId="52" fillId="0" borderId="6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53" fillId="4" borderId="6" xfId="0" applyFont="1" applyFill="1" applyBorder="1" applyAlignment="1">
      <alignment horizontal="center" vertical="center" wrapText="1"/>
    </xf>
    <xf numFmtId="0" fontId="51" fillId="0" borderId="2" xfId="0" applyFont="1" applyBorder="1" applyAlignment="1">
      <alignment horizontal="center" wrapText="1"/>
    </xf>
    <xf numFmtId="0" fontId="51" fillId="0" borderId="3" xfId="0" applyFont="1" applyBorder="1" applyAlignment="1">
      <alignment horizontal="center" wrapText="1"/>
    </xf>
    <xf numFmtId="0" fontId="51" fillId="0" borderId="4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2" fillId="0" borderId="7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47" fillId="4" borderId="1" xfId="0" applyFont="1" applyFill="1" applyBorder="1" applyAlignment="1"/>
    <xf numFmtId="0" fontId="35" fillId="0" borderId="1" xfId="0" applyFont="1" applyBorder="1" applyAlignment="1">
      <alignment horizontal="center" vertical="center"/>
    </xf>
    <xf numFmtId="0" fontId="51" fillId="4" borderId="1" xfId="0" applyFont="1" applyFill="1" applyBorder="1" applyAlignment="1"/>
    <xf numFmtId="0" fontId="4" fillId="4" borderId="1" xfId="0" applyFont="1" applyFill="1" applyBorder="1" applyAlignment="1"/>
    <xf numFmtId="0" fontId="47" fillId="0" borderId="0" xfId="0" applyFont="1" applyAlignment="1"/>
    <xf numFmtId="0" fontId="5" fillId="0" borderId="5" xfId="0" applyFont="1" applyBorder="1" applyAlignment="1">
      <alignment horizontal="right" vertical="center" wrapText="1"/>
    </xf>
    <xf numFmtId="0" fontId="53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7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1" fillId="0" borderId="1" xfId="0" applyFont="1" applyBorder="1" applyAlignment="1"/>
    <xf numFmtId="0" fontId="4" fillId="0" borderId="1" xfId="0" applyFont="1" applyBorder="1" applyAlignment="1"/>
    <xf numFmtId="0" fontId="10" fillId="0" borderId="0" xfId="0" applyFont="1" applyAlignment="1">
      <alignment horizontal="center"/>
    </xf>
    <xf numFmtId="0" fontId="54" fillId="0" borderId="0" xfId="0" applyFont="1" applyAlignment="1">
      <alignment vertical="center"/>
    </xf>
    <xf numFmtId="0" fontId="52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horizontal="center"/>
    </xf>
    <xf numFmtId="0" fontId="48" fillId="0" borderId="1" xfId="0" applyFont="1" applyBorder="1" applyAlignment="1">
      <alignment horizontal="center"/>
    </xf>
    <xf numFmtId="0" fontId="51" fillId="0" borderId="6" xfId="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5" xfId="0" applyFont="1" applyBorder="1" applyAlignment="1" applyProtection="1">
      <alignment vertical="center" wrapText="1" readingOrder="1"/>
      <protection locked="0"/>
    </xf>
    <xf numFmtId="0" fontId="0" fillId="0" borderId="1" xfId="0" applyBorder="1" applyAlignment="1">
      <alignment vertical="center"/>
    </xf>
    <xf numFmtId="178" fontId="56" fillId="2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 applyProtection="1">
      <alignment vertical="center" wrapText="1" readingOrder="1"/>
      <protection locked="0"/>
    </xf>
    <xf numFmtId="178" fontId="56" fillId="0" borderId="1" xfId="0" applyNumberFormat="1" applyFont="1" applyBorder="1" applyAlignment="1" applyProtection="1">
      <alignment horizontal="left" vertical="center"/>
    </xf>
    <xf numFmtId="0" fontId="57" fillId="0" borderId="10" xfId="0" applyFont="1" applyBorder="1" applyAlignment="1" applyProtection="1">
      <alignment vertical="center" wrapText="1" readingOrder="1"/>
      <protection locked="0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8" fillId="0" borderId="10" xfId="0" applyFont="1" applyBorder="1" applyAlignment="1" applyProtection="1">
      <alignment vertical="center" wrapText="1" readingOrder="1"/>
      <protection locked="0"/>
    </xf>
    <xf numFmtId="0" fontId="59" fillId="0" borderId="10" xfId="0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zc" xfId="50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6"/>
  <sheetViews>
    <sheetView topLeftCell="A7" workbookViewId="0">
      <selection activeCell="E12" sqref="E12"/>
    </sheetView>
  </sheetViews>
  <sheetFormatPr defaultColWidth="9" defaultRowHeight="12.75" outlineLevelCol="4"/>
  <cols>
    <col min="1" max="1" width="45.8333333333333" style="46" customWidth="1"/>
    <col min="2" max="2" width="17.8333333333333" style="52" customWidth="1"/>
    <col min="3" max="3" width="45.8333333333333" style="46" customWidth="1"/>
    <col min="4" max="4" width="17.8333333333333" style="52" customWidth="1"/>
    <col min="5" max="5" width="25.8333333333333" style="46" customWidth="1"/>
    <col min="6" max="16384" width="9.33333333333333" style="46"/>
  </cols>
  <sheetData>
    <row r="1" ht="20.25" spans="1:1">
      <c r="A1" s="215" t="s">
        <v>0</v>
      </c>
    </row>
    <row r="2" spans="1:1">
      <c r="A2" s="18"/>
    </row>
    <row r="3" ht="30" customHeight="1" spans="1:5">
      <c r="A3" s="19" t="s">
        <v>1</v>
      </c>
      <c r="B3" s="20"/>
      <c r="C3" s="20"/>
      <c r="D3" s="20"/>
      <c r="E3" s="20"/>
    </row>
    <row r="4" spans="1:5">
      <c r="A4" s="224" t="s">
        <v>2</v>
      </c>
      <c r="B4" s="225"/>
      <c r="C4" s="226"/>
      <c r="E4" s="227" t="s">
        <v>3</v>
      </c>
    </row>
    <row r="5" s="14" customFormat="1" ht="20.1" customHeight="1" spans="1:5">
      <c r="A5" s="26" t="s">
        <v>4</v>
      </c>
      <c r="B5" s="31"/>
      <c r="C5" s="26" t="s">
        <v>5</v>
      </c>
      <c r="D5" s="31"/>
      <c r="E5" s="26" t="s">
        <v>6</v>
      </c>
    </row>
    <row r="6" s="14" customFormat="1" ht="20.1" customHeight="1" spans="1:5">
      <c r="A6" s="228" t="s">
        <v>7</v>
      </c>
      <c r="B6" s="29" t="s">
        <v>8</v>
      </c>
      <c r="C6" s="26" t="s">
        <v>7</v>
      </c>
      <c r="D6" s="29" t="s">
        <v>8</v>
      </c>
      <c r="E6" s="31"/>
    </row>
    <row r="7" ht="20.1" customHeight="1" spans="1:5">
      <c r="A7" s="229" t="s">
        <v>9</v>
      </c>
      <c r="B7" s="35">
        <v>34177.22</v>
      </c>
      <c r="C7" s="153" t="s">
        <v>10</v>
      </c>
      <c r="D7" s="35">
        <v>6305.76</v>
      </c>
      <c r="E7" s="230"/>
    </row>
    <row r="8" ht="20.1" customHeight="1" spans="1:5">
      <c r="A8" s="170" t="s">
        <v>11</v>
      </c>
      <c r="B8" s="35"/>
      <c r="C8" s="231" t="s">
        <v>12</v>
      </c>
      <c r="D8" s="35">
        <v>30571.9</v>
      </c>
      <c r="E8" s="230"/>
    </row>
    <row r="9" ht="20.1" customHeight="1" spans="1:5">
      <c r="A9" s="153" t="s">
        <v>13</v>
      </c>
      <c r="B9" s="35"/>
      <c r="C9" s="159" t="s">
        <v>14</v>
      </c>
      <c r="D9" s="160">
        <v>152.56</v>
      </c>
      <c r="E9" s="155"/>
    </row>
    <row r="10" ht="20.1" customHeight="1" spans="1:5">
      <c r="A10" s="232" t="s">
        <v>15</v>
      </c>
      <c r="B10" s="35"/>
      <c r="C10" s="233" t="s">
        <v>16</v>
      </c>
      <c r="D10" s="35">
        <v>115.71</v>
      </c>
      <c r="E10" s="230"/>
    </row>
    <row r="11" ht="20.1" customHeight="1" spans="1:5">
      <c r="A11" s="232" t="s">
        <v>17</v>
      </c>
      <c r="B11" s="35"/>
      <c r="C11" s="234" t="s">
        <v>18</v>
      </c>
      <c r="D11" s="168">
        <v>1500</v>
      </c>
      <c r="E11" s="230"/>
    </row>
    <row r="12" ht="20.1" customHeight="1" spans="1:5">
      <c r="A12" s="232" t="s">
        <v>19</v>
      </c>
      <c r="B12" s="35"/>
      <c r="C12" s="153"/>
      <c r="D12" s="35"/>
      <c r="E12" s="230"/>
    </row>
    <row r="13" ht="20.1" customHeight="1" spans="1:5">
      <c r="A13" s="230"/>
      <c r="B13" s="35"/>
      <c r="C13" s="235"/>
      <c r="D13" s="35"/>
      <c r="E13" s="230"/>
    </row>
    <row r="14" ht="20.1" customHeight="1" spans="1:5">
      <c r="A14" s="236"/>
      <c r="B14" s="35"/>
      <c r="C14" s="230"/>
      <c r="D14" s="35"/>
      <c r="E14" s="230"/>
    </row>
    <row r="15" ht="20.1" customHeight="1" spans="1:5">
      <c r="A15" s="237"/>
      <c r="B15" s="35"/>
      <c r="C15" s="230"/>
      <c r="D15" s="35"/>
      <c r="E15" s="230"/>
    </row>
    <row r="16" ht="20.1" customHeight="1" spans="1:5">
      <c r="A16" s="237"/>
      <c r="B16" s="35"/>
      <c r="C16" s="230"/>
      <c r="D16" s="35"/>
      <c r="E16" s="230"/>
    </row>
    <row r="17" ht="20.1" customHeight="1" spans="1:5">
      <c r="A17" s="238"/>
      <c r="B17" s="35"/>
      <c r="C17" s="239"/>
      <c r="D17" s="35"/>
      <c r="E17" s="230"/>
    </row>
    <row r="18" ht="20.1" customHeight="1" spans="1:5">
      <c r="A18" s="170" t="s">
        <v>20</v>
      </c>
      <c r="B18" s="35">
        <v>34177.22</v>
      </c>
      <c r="C18" s="240" t="s">
        <v>21</v>
      </c>
      <c r="D18" s="35">
        <v>38645.93</v>
      </c>
      <c r="E18" s="230"/>
    </row>
    <row r="19" ht="20.1" customHeight="1" spans="1:5">
      <c r="A19" s="170" t="s">
        <v>22</v>
      </c>
      <c r="B19" s="35">
        <v>4468.71</v>
      </c>
      <c r="C19" s="240" t="s">
        <v>23</v>
      </c>
      <c r="D19" s="35"/>
      <c r="E19" s="230"/>
    </row>
    <row r="20" ht="20.1" customHeight="1" spans="1:5">
      <c r="A20" s="170"/>
      <c r="B20" s="35"/>
      <c r="C20" s="240"/>
      <c r="D20" s="35"/>
      <c r="E20" s="230"/>
    </row>
    <row r="21" s="14" customFormat="1" ht="20.1" customHeight="1" spans="1:5">
      <c r="A21" s="147" t="s">
        <v>24</v>
      </c>
      <c r="B21" s="29">
        <v>38645.93</v>
      </c>
      <c r="C21" s="241" t="s">
        <v>25</v>
      </c>
      <c r="D21" s="29">
        <v>38645.93</v>
      </c>
      <c r="E21" s="242"/>
    </row>
    <row r="23" spans="1:1">
      <c r="A23" s="18"/>
    </row>
    <row r="26" spans="1:1">
      <c r="A26" s="18"/>
    </row>
  </sheetData>
  <mergeCells count="4">
    <mergeCell ref="A3:E3"/>
    <mergeCell ref="A5:B5"/>
    <mergeCell ref="C5:D5"/>
    <mergeCell ref="E5:E6"/>
  </mergeCells>
  <printOptions horizontalCentered="1"/>
  <pageMargins left="0.393055555555556" right="0.393055555555556" top="0.590277777777778" bottom="0.393055555555556" header="0.511111111111111" footer="0.51111111111111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workbookViewId="0">
      <selection activeCell="R18" sqref="R18"/>
    </sheetView>
  </sheetViews>
  <sheetFormatPr defaultColWidth="9" defaultRowHeight="12.75"/>
  <cols>
    <col min="1" max="1" width="7" style="1" customWidth="1"/>
    <col min="2" max="2" width="4.5" style="1" customWidth="1"/>
    <col min="3" max="3" width="6.5" style="1" customWidth="1"/>
    <col min="4" max="4" width="36.5" style="1" customWidth="1"/>
    <col min="5" max="5" width="13.3333333333333" style="214" customWidth="1"/>
    <col min="6" max="6" width="9.33333333333333" style="143"/>
    <col min="7" max="7" width="15" style="143" customWidth="1"/>
    <col min="8" max="8" width="12.3333333333333" style="1" customWidth="1"/>
    <col min="9" max="9" width="11" style="1" customWidth="1"/>
    <col min="10" max="10" width="7.83333333333333" style="1" customWidth="1"/>
    <col min="11" max="13" width="4" style="1" customWidth="1"/>
    <col min="14" max="14" width="11.3333333333333" style="1" customWidth="1"/>
    <col min="15" max="16384" width="9.33333333333333" style="1"/>
  </cols>
  <sheetData>
    <row r="1" ht="20.25" spans="1:3">
      <c r="A1" s="215" t="s">
        <v>26</v>
      </c>
      <c r="B1" s="2"/>
      <c r="C1" s="2"/>
    </row>
    <row r="2" spans="1:14">
      <c r="A2" s="202"/>
      <c r="B2" s="202"/>
      <c r="C2" s="202"/>
      <c r="D2" s="202"/>
      <c r="E2" s="216"/>
      <c r="F2" s="217"/>
      <c r="G2" s="217"/>
      <c r="H2" s="202"/>
      <c r="I2" s="202"/>
      <c r="J2" s="202"/>
      <c r="K2" s="202"/>
      <c r="L2" s="202"/>
      <c r="M2" s="202"/>
      <c r="N2" s="202"/>
    </row>
    <row r="3" ht="20.25" spans="1:14">
      <c r="A3" s="218" t="s">
        <v>27</v>
      </c>
      <c r="B3" s="185"/>
      <c r="C3" s="185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>
      <c r="A4" s="202"/>
      <c r="B4" s="202"/>
      <c r="C4" s="202"/>
      <c r="D4" s="202"/>
      <c r="E4" s="216"/>
      <c r="F4" s="217"/>
      <c r="G4" s="217"/>
      <c r="H4" s="202"/>
      <c r="I4" s="202"/>
      <c r="J4" s="202"/>
      <c r="K4" s="202"/>
      <c r="L4" s="202"/>
      <c r="M4" s="202"/>
      <c r="N4" s="202" t="s">
        <v>28</v>
      </c>
    </row>
    <row r="5" s="177" customFormat="1" ht="36.75" customHeight="1" spans="1:14">
      <c r="A5" s="187" t="s">
        <v>29</v>
      </c>
      <c r="B5" s="187"/>
      <c r="C5" s="187"/>
      <c r="D5" s="187"/>
      <c r="E5" s="188" t="s">
        <v>30</v>
      </c>
      <c r="F5" s="188" t="s">
        <v>31</v>
      </c>
      <c r="G5" s="189" t="s">
        <v>32</v>
      </c>
      <c r="H5" s="204" t="s">
        <v>33</v>
      </c>
      <c r="I5" s="222" t="s">
        <v>34</v>
      </c>
      <c r="J5" s="204" t="s">
        <v>35</v>
      </c>
      <c r="K5" s="190" t="s">
        <v>36</v>
      </c>
      <c r="L5" s="190" t="s">
        <v>37</v>
      </c>
      <c r="M5" s="222" t="s">
        <v>38</v>
      </c>
      <c r="N5" s="222" t="s">
        <v>39</v>
      </c>
    </row>
    <row r="6" s="177" customFormat="1" ht="36.75" customHeight="1" spans="1:14">
      <c r="A6" s="191" t="s">
        <v>40</v>
      </c>
      <c r="B6" s="192"/>
      <c r="C6" s="193"/>
      <c r="D6" s="219" t="s">
        <v>41</v>
      </c>
      <c r="E6" s="195"/>
      <c r="F6" s="195"/>
      <c r="G6" s="196"/>
      <c r="H6" s="206"/>
      <c r="I6" s="206"/>
      <c r="J6" s="223"/>
      <c r="K6" s="197"/>
      <c r="L6" s="197"/>
      <c r="M6" s="206"/>
      <c r="N6" s="206"/>
    </row>
    <row r="7" ht="19.5" customHeight="1" spans="1:14">
      <c r="A7" s="106">
        <v>201</v>
      </c>
      <c r="B7" s="106"/>
      <c r="C7" s="106"/>
      <c r="D7" s="107" t="s">
        <v>42</v>
      </c>
      <c r="E7" s="220">
        <f>F7+G7</f>
        <v>6305.76</v>
      </c>
      <c r="F7" s="221">
        <v>1481.81</v>
      </c>
      <c r="G7" s="35">
        <v>4823.95</v>
      </c>
      <c r="H7" s="208"/>
      <c r="I7" s="208"/>
      <c r="J7" s="208"/>
      <c r="K7" s="208"/>
      <c r="L7" s="208"/>
      <c r="M7" s="208"/>
      <c r="N7" s="208"/>
    </row>
    <row r="8" ht="19.5" customHeight="1" spans="1:14">
      <c r="A8" s="108">
        <v>201</v>
      </c>
      <c r="B8" s="109" t="s">
        <v>43</v>
      </c>
      <c r="C8" s="108"/>
      <c r="D8" s="110" t="s">
        <v>44</v>
      </c>
      <c r="E8" s="220">
        <f t="shared" ref="E8:E28" si="0">F8+G8</f>
        <v>6305.76</v>
      </c>
      <c r="F8" s="221">
        <v>1481.81</v>
      </c>
      <c r="G8" s="35">
        <f>G9+G10+G11</f>
        <v>4823.95</v>
      </c>
      <c r="H8" s="208"/>
      <c r="I8" s="208"/>
      <c r="J8" s="208"/>
      <c r="K8" s="208"/>
      <c r="L8" s="208"/>
      <c r="M8" s="208"/>
      <c r="N8" s="208"/>
    </row>
    <row r="9" ht="19.5" customHeight="1" spans="1:14">
      <c r="A9" s="108" t="s">
        <v>45</v>
      </c>
      <c r="B9" s="109" t="s">
        <v>43</v>
      </c>
      <c r="C9" s="108" t="s">
        <v>46</v>
      </c>
      <c r="D9" s="110" t="s">
        <v>47</v>
      </c>
      <c r="E9" s="220">
        <f t="shared" si="0"/>
        <v>1408.95</v>
      </c>
      <c r="F9" s="221"/>
      <c r="G9" s="35">
        <v>1408.95</v>
      </c>
      <c r="H9" s="208"/>
      <c r="I9" s="208"/>
      <c r="J9" s="208"/>
      <c r="K9" s="208"/>
      <c r="L9" s="208"/>
      <c r="M9" s="208"/>
      <c r="N9" s="208"/>
    </row>
    <row r="10" ht="19.5" customHeight="1" spans="1:14">
      <c r="A10" s="108" t="s">
        <v>45</v>
      </c>
      <c r="B10" s="109" t="s">
        <v>43</v>
      </c>
      <c r="C10" s="109" t="s">
        <v>48</v>
      </c>
      <c r="D10" s="110" t="s">
        <v>49</v>
      </c>
      <c r="E10" s="220">
        <f t="shared" si="0"/>
        <v>2733.91</v>
      </c>
      <c r="F10" s="221">
        <v>400.91</v>
      </c>
      <c r="G10" s="35">
        <v>2333</v>
      </c>
      <c r="H10" s="208"/>
      <c r="I10" s="208"/>
      <c r="J10" s="208"/>
      <c r="K10" s="208"/>
      <c r="L10" s="208"/>
      <c r="M10" s="208"/>
      <c r="N10" s="208"/>
    </row>
    <row r="11" ht="19.5" customHeight="1" spans="1:14">
      <c r="A11" s="108" t="s">
        <v>45</v>
      </c>
      <c r="B11" s="109" t="s">
        <v>43</v>
      </c>
      <c r="C11" s="109" t="s">
        <v>50</v>
      </c>
      <c r="D11" s="110" t="s">
        <v>51</v>
      </c>
      <c r="E11" s="220">
        <f t="shared" si="0"/>
        <v>2162.9</v>
      </c>
      <c r="F11" s="221">
        <v>1080.9</v>
      </c>
      <c r="G11" s="35">
        <v>1082</v>
      </c>
      <c r="H11" s="208"/>
      <c r="I11" s="208"/>
      <c r="J11" s="208"/>
      <c r="K11" s="208"/>
      <c r="L11" s="208"/>
      <c r="M11" s="208"/>
      <c r="N11" s="208"/>
    </row>
    <row r="12" ht="19.5" customHeight="1" spans="1:14">
      <c r="A12" s="106" t="s">
        <v>52</v>
      </c>
      <c r="B12" s="106"/>
      <c r="C12" s="106"/>
      <c r="D12" s="111" t="s">
        <v>53</v>
      </c>
      <c r="E12" s="220">
        <f t="shared" si="0"/>
        <v>30571.9</v>
      </c>
      <c r="F12" s="221">
        <v>2986.9</v>
      </c>
      <c r="G12" s="35">
        <v>27585</v>
      </c>
      <c r="H12" s="208"/>
      <c r="I12" s="208"/>
      <c r="J12" s="208"/>
      <c r="K12" s="208"/>
      <c r="L12" s="208" t="s">
        <v>54</v>
      </c>
      <c r="M12" s="208"/>
      <c r="N12" s="208"/>
    </row>
    <row r="13" ht="19.5" customHeight="1" spans="1:14">
      <c r="A13" s="109" t="s">
        <v>52</v>
      </c>
      <c r="B13" s="109" t="s">
        <v>46</v>
      </c>
      <c r="C13" s="108"/>
      <c r="D13" s="112" t="s">
        <v>55</v>
      </c>
      <c r="E13" s="220">
        <f t="shared" si="0"/>
        <v>1150</v>
      </c>
      <c r="F13" s="221"/>
      <c r="G13" s="35">
        <v>1150</v>
      </c>
      <c r="H13" s="208"/>
      <c r="I13" s="208"/>
      <c r="J13" s="208"/>
      <c r="K13" s="208"/>
      <c r="L13" s="208"/>
      <c r="M13" s="208"/>
      <c r="N13" s="208"/>
    </row>
    <row r="14" ht="19.5" customHeight="1" spans="1:14">
      <c r="A14" s="109" t="s">
        <v>52</v>
      </c>
      <c r="B14" s="109" t="s">
        <v>46</v>
      </c>
      <c r="C14" s="109" t="s">
        <v>50</v>
      </c>
      <c r="D14" s="112" t="s">
        <v>56</v>
      </c>
      <c r="E14" s="220">
        <f t="shared" si="0"/>
        <v>1150</v>
      </c>
      <c r="F14" s="221"/>
      <c r="G14" s="35">
        <v>1150</v>
      </c>
      <c r="H14" s="208"/>
      <c r="I14" s="208"/>
      <c r="J14" s="208"/>
      <c r="K14" s="208"/>
      <c r="L14" s="208"/>
      <c r="M14" s="208"/>
      <c r="N14" s="208"/>
    </row>
    <row r="15" ht="19.5" customHeight="1" spans="1:14">
      <c r="A15" s="109" t="s">
        <v>52</v>
      </c>
      <c r="B15" s="109" t="s">
        <v>50</v>
      </c>
      <c r="C15" s="108"/>
      <c r="D15" s="110" t="s">
        <v>57</v>
      </c>
      <c r="E15" s="220">
        <f t="shared" si="0"/>
        <v>31958.9</v>
      </c>
      <c r="F15" s="221">
        <v>2986.9</v>
      </c>
      <c r="G15" s="35">
        <v>28972</v>
      </c>
      <c r="H15" s="208"/>
      <c r="I15" s="208"/>
      <c r="J15" s="208"/>
      <c r="K15" s="208"/>
      <c r="L15" s="208"/>
      <c r="M15" s="208"/>
      <c r="N15" s="208"/>
    </row>
    <row r="16" ht="19.5" customHeight="1" spans="1:14">
      <c r="A16" s="109" t="s">
        <v>52</v>
      </c>
      <c r="B16" s="108" t="s">
        <v>50</v>
      </c>
      <c r="C16" s="108" t="s">
        <v>48</v>
      </c>
      <c r="D16" s="110" t="s">
        <v>58</v>
      </c>
      <c r="E16" s="220">
        <f t="shared" si="0"/>
        <v>8944.03</v>
      </c>
      <c r="F16" s="221">
        <v>616.03</v>
      </c>
      <c r="G16" s="35">
        <v>8328</v>
      </c>
      <c r="H16" s="208"/>
      <c r="I16" s="208"/>
      <c r="J16" s="208"/>
      <c r="K16" s="208"/>
      <c r="L16" s="208"/>
      <c r="M16" s="208"/>
      <c r="N16" s="208"/>
    </row>
    <row r="17" ht="19.5" customHeight="1" spans="1:14">
      <c r="A17" s="108" t="s">
        <v>52</v>
      </c>
      <c r="B17" s="108" t="s">
        <v>50</v>
      </c>
      <c r="C17" s="108" t="s">
        <v>59</v>
      </c>
      <c r="D17" s="110" t="s">
        <v>60</v>
      </c>
      <c r="E17" s="220">
        <f t="shared" si="0"/>
        <v>6500</v>
      </c>
      <c r="F17" s="221"/>
      <c r="G17" s="35">
        <v>6500</v>
      </c>
      <c r="H17" s="208"/>
      <c r="I17" s="208"/>
      <c r="J17" s="208"/>
      <c r="K17" s="208"/>
      <c r="L17" s="208"/>
      <c r="M17" s="208"/>
      <c r="N17" s="208"/>
    </row>
    <row r="18" ht="19.5" customHeight="1" spans="1:14">
      <c r="A18" s="108" t="s">
        <v>52</v>
      </c>
      <c r="B18" s="108" t="s">
        <v>50</v>
      </c>
      <c r="C18" s="113" t="s">
        <v>50</v>
      </c>
      <c r="D18" s="110" t="s">
        <v>61</v>
      </c>
      <c r="E18" s="220">
        <f t="shared" si="0"/>
        <v>13977.87</v>
      </c>
      <c r="F18" s="221">
        <v>2370.87</v>
      </c>
      <c r="G18" s="35">
        <v>11607</v>
      </c>
      <c r="H18" s="208"/>
      <c r="I18" s="208"/>
      <c r="J18" s="208"/>
      <c r="K18" s="208"/>
      <c r="L18" s="208"/>
      <c r="M18" s="208"/>
      <c r="N18" s="208"/>
    </row>
    <row r="19" s="13" customFormat="1" ht="18" customHeight="1" spans="1:14">
      <c r="A19" s="106" t="s">
        <v>62</v>
      </c>
      <c r="B19" s="106"/>
      <c r="C19" s="115"/>
      <c r="D19" s="116" t="s">
        <v>63</v>
      </c>
      <c r="E19" s="220">
        <f t="shared" si="0"/>
        <v>152.56</v>
      </c>
      <c r="F19" s="29"/>
      <c r="G19" s="35">
        <v>152.56</v>
      </c>
      <c r="H19" s="199"/>
      <c r="I19" s="210"/>
      <c r="J19" s="33"/>
      <c r="K19" s="33"/>
      <c r="L19" s="33"/>
      <c r="M19" s="33"/>
      <c r="N19" s="33"/>
    </row>
    <row r="20" s="15" customFormat="1" ht="18" customHeight="1" spans="1:14">
      <c r="A20" s="109" t="s">
        <v>62</v>
      </c>
      <c r="B20" s="109" t="s">
        <v>64</v>
      </c>
      <c r="C20" s="113"/>
      <c r="D20" s="110" t="s">
        <v>65</v>
      </c>
      <c r="E20" s="220">
        <f t="shared" si="0"/>
        <v>152.56</v>
      </c>
      <c r="F20" s="35"/>
      <c r="G20" s="35">
        <v>152.56</v>
      </c>
      <c r="H20" s="26"/>
      <c r="I20" s="211"/>
      <c r="J20" s="34"/>
      <c r="K20" s="34"/>
      <c r="L20" s="34"/>
      <c r="M20" s="34"/>
      <c r="N20" s="34"/>
    </row>
    <row r="21" s="15" customFormat="1" ht="29.25" customHeight="1" spans="1:14">
      <c r="A21" s="109" t="s">
        <v>62</v>
      </c>
      <c r="B21" s="109" t="s">
        <v>64</v>
      </c>
      <c r="C21" s="113" t="s">
        <v>66</v>
      </c>
      <c r="D21" s="110" t="s">
        <v>67</v>
      </c>
      <c r="E21" s="220">
        <f t="shared" si="0"/>
        <v>152.56</v>
      </c>
      <c r="F21" s="35"/>
      <c r="G21" s="35">
        <v>152.56</v>
      </c>
      <c r="H21" s="26"/>
      <c r="I21" s="211"/>
      <c r="J21" s="34"/>
      <c r="K21" s="34"/>
      <c r="L21" s="34"/>
      <c r="M21" s="34"/>
      <c r="N21" s="34"/>
    </row>
    <row r="22" ht="19.5" customHeight="1" spans="1:14">
      <c r="A22" s="118" t="s">
        <v>68</v>
      </c>
      <c r="B22" s="118"/>
      <c r="C22" s="118"/>
      <c r="D22" s="119" t="s">
        <v>69</v>
      </c>
      <c r="E22" s="220">
        <f t="shared" si="0"/>
        <v>115.71</v>
      </c>
      <c r="F22" s="221"/>
      <c r="G22" s="35">
        <v>115.71</v>
      </c>
      <c r="H22" s="208"/>
      <c r="I22" s="208"/>
      <c r="J22" s="208"/>
      <c r="K22" s="208"/>
      <c r="L22" s="208"/>
      <c r="M22" s="208"/>
      <c r="N22" s="208"/>
    </row>
    <row r="23" ht="14.25" spans="1:14">
      <c r="A23" s="120" t="s">
        <v>68</v>
      </c>
      <c r="B23" s="120" t="s">
        <v>48</v>
      </c>
      <c r="C23" s="121"/>
      <c r="D23" s="110" t="s">
        <v>70</v>
      </c>
      <c r="E23" s="220">
        <f t="shared" si="0"/>
        <v>115.71</v>
      </c>
      <c r="F23" s="160"/>
      <c r="G23" s="35">
        <v>115.71</v>
      </c>
      <c r="H23" s="10"/>
      <c r="I23" s="10"/>
      <c r="J23" s="10"/>
      <c r="K23" s="10"/>
      <c r="L23" s="10"/>
      <c r="M23" s="10"/>
      <c r="N23" s="10"/>
    </row>
    <row r="24" ht="14.25" spans="1:14">
      <c r="A24" s="120" t="s">
        <v>68</v>
      </c>
      <c r="B24" s="120" t="s">
        <v>48</v>
      </c>
      <c r="C24" s="120" t="s">
        <v>46</v>
      </c>
      <c r="D24" s="110" t="s">
        <v>71</v>
      </c>
      <c r="E24" s="220">
        <f t="shared" si="0"/>
        <v>115.71</v>
      </c>
      <c r="F24" s="160"/>
      <c r="G24" s="35">
        <v>115.71</v>
      </c>
      <c r="H24" s="10"/>
      <c r="I24" s="10"/>
      <c r="J24" s="10"/>
      <c r="K24" s="10"/>
      <c r="L24" s="10"/>
      <c r="M24" s="10"/>
      <c r="N24" s="10"/>
    </row>
    <row r="25" ht="13.5" spans="1:14">
      <c r="A25" s="122" t="s">
        <v>72</v>
      </c>
      <c r="B25" s="122"/>
      <c r="C25" s="122"/>
      <c r="D25" s="123" t="s">
        <v>73</v>
      </c>
      <c r="E25" s="220">
        <f t="shared" si="0"/>
        <v>1500</v>
      </c>
      <c r="F25" s="160"/>
      <c r="G25" s="35">
        <v>1500</v>
      </c>
      <c r="H25" s="10"/>
      <c r="I25" s="10"/>
      <c r="J25" s="10"/>
      <c r="K25" s="10"/>
      <c r="L25" s="10"/>
      <c r="M25" s="10"/>
      <c r="N25" s="10"/>
    </row>
    <row r="26" ht="13.5" spans="1:14">
      <c r="A26" s="120" t="s">
        <v>72</v>
      </c>
      <c r="B26" s="120" t="s">
        <v>50</v>
      </c>
      <c r="C26" s="120"/>
      <c r="D26" s="124" t="s">
        <v>74</v>
      </c>
      <c r="E26" s="220">
        <f t="shared" si="0"/>
        <v>1500</v>
      </c>
      <c r="F26" s="160"/>
      <c r="G26" s="35">
        <v>1500</v>
      </c>
      <c r="H26" s="10"/>
      <c r="I26" s="10"/>
      <c r="J26" s="10"/>
      <c r="K26" s="10"/>
      <c r="L26" s="10"/>
      <c r="M26" s="10"/>
      <c r="N26" s="10"/>
    </row>
    <row r="27" ht="13.5" spans="1:14">
      <c r="A27" s="120" t="s">
        <v>72</v>
      </c>
      <c r="B27" s="120" t="s">
        <v>50</v>
      </c>
      <c r="C27" s="125" t="s">
        <v>46</v>
      </c>
      <c r="D27" s="126" t="s">
        <v>75</v>
      </c>
      <c r="E27" s="220">
        <f t="shared" si="0"/>
        <v>1500</v>
      </c>
      <c r="F27" s="160"/>
      <c r="G27" s="35">
        <v>1500</v>
      </c>
      <c r="H27" s="10"/>
      <c r="I27" s="10"/>
      <c r="J27" s="10"/>
      <c r="K27" s="10"/>
      <c r="L27" s="10"/>
      <c r="M27" s="10"/>
      <c r="N27" s="10"/>
    </row>
    <row r="28" spans="1:14">
      <c r="A28" s="122"/>
      <c r="B28" s="122"/>
      <c r="C28" s="122"/>
      <c r="D28" s="105" t="s">
        <v>76</v>
      </c>
      <c r="E28" s="220">
        <f t="shared" si="0"/>
        <v>38645.93</v>
      </c>
      <c r="F28" s="221">
        <v>4468.71</v>
      </c>
      <c r="G28" s="35">
        <v>34177.22</v>
      </c>
      <c r="H28" s="10"/>
      <c r="I28" s="10"/>
      <c r="J28" s="10"/>
      <c r="K28" s="10"/>
      <c r="L28" s="10"/>
      <c r="M28" s="10"/>
      <c r="N28" s="10"/>
    </row>
  </sheetData>
  <mergeCells count="13">
    <mergeCell ref="A3:N3"/>
    <mergeCell ref="A5:D5"/>
    <mergeCell ref="A6:C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J9" sqref="J9"/>
    </sheetView>
  </sheetViews>
  <sheetFormatPr defaultColWidth="9" defaultRowHeight="12.75"/>
  <cols>
    <col min="1" max="1" width="7.16666666666667" style="178" customWidth="1"/>
    <col min="2" max="2" width="6" style="178" customWidth="1"/>
    <col min="3" max="3" width="8.66666666666667" style="178" customWidth="1"/>
    <col min="4" max="4" width="34.1666666666667" style="178" customWidth="1"/>
    <col min="5" max="5" width="15.6666666666667" style="179" customWidth="1"/>
    <col min="6" max="6" width="10.8333333333333" style="179" customWidth="1"/>
    <col min="7" max="7" width="11.3333333333333" style="179" customWidth="1"/>
    <col min="8" max="8" width="7.5" style="180" customWidth="1"/>
    <col min="9" max="9" width="6" style="1" customWidth="1"/>
    <col min="10" max="10" width="43.1666666666667" style="181" customWidth="1"/>
    <col min="11" max="16384" width="9.33333333333333" style="1"/>
  </cols>
  <sheetData>
    <row r="1" ht="20.25" spans="1:3">
      <c r="A1" s="2" t="s">
        <v>77</v>
      </c>
      <c r="B1" s="2"/>
      <c r="C1" s="2"/>
    </row>
    <row r="2" spans="1:9">
      <c r="A2" s="182"/>
      <c r="B2" s="182"/>
      <c r="C2" s="182"/>
      <c r="D2" s="182"/>
      <c r="E2" s="183"/>
      <c r="F2" s="183"/>
      <c r="G2" s="183"/>
      <c r="H2" s="184"/>
      <c r="I2" s="202"/>
    </row>
    <row r="3" ht="20.25" spans="1:10">
      <c r="A3" s="185" t="s">
        <v>78</v>
      </c>
      <c r="B3" s="185"/>
      <c r="C3" s="185"/>
      <c r="D3" s="186"/>
      <c r="E3" s="186"/>
      <c r="F3" s="186"/>
      <c r="G3" s="186"/>
      <c r="H3" s="186"/>
      <c r="I3" s="186"/>
      <c r="J3" s="186"/>
    </row>
    <row r="4" spans="1:10">
      <c r="A4" s="182"/>
      <c r="B4" s="182"/>
      <c r="C4" s="182"/>
      <c r="D4" s="182"/>
      <c r="E4" s="183"/>
      <c r="F4" s="183"/>
      <c r="G4" s="183"/>
      <c r="H4" s="184"/>
      <c r="I4" s="202"/>
      <c r="J4" s="203" t="s">
        <v>3</v>
      </c>
    </row>
    <row r="5" s="177" customFormat="1" ht="13.5" customHeight="1" spans="1:10">
      <c r="A5" s="187" t="s">
        <v>29</v>
      </c>
      <c r="B5" s="187"/>
      <c r="C5" s="187"/>
      <c r="D5" s="187"/>
      <c r="E5" s="188" t="s">
        <v>30</v>
      </c>
      <c r="F5" s="189" t="s">
        <v>79</v>
      </c>
      <c r="G5" s="189" t="s">
        <v>80</v>
      </c>
      <c r="H5" s="190" t="s">
        <v>81</v>
      </c>
      <c r="I5" s="204" t="s">
        <v>73</v>
      </c>
      <c r="J5" s="205" t="s">
        <v>6</v>
      </c>
    </row>
    <row r="6" s="177" customFormat="1" ht="24.75" customHeight="1" spans="1:10">
      <c r="A6" s="191" t="s">
        <v>40</v>
      </c>
      <c r="B6" s="192"/>
      <c r="C6" s="193"/>
      <c r="D6" s="194" t="s">
        <v>41</v>
      </c>
      <c r="E6" s="195"/>
      <c r="F6" s="196"/>
      <c r="G6" s="196"/>
      <c r="H6" s="197"/>
      <c r="I6" s="206"/>
      <c r="J6" s="207"/>
    </row>
    <row r="7" ht="25.5" customHeight="1" spans="1:10">
      <c r="A7" s="106">
        <v>201</v>
      </c>
      <c r="B7" s="106"/>
      <c r="C7" s="106"/>
      <c r="D7" s="107" t="s">
        <v>42</v>
      </c>
      <c r="E7" s="29">
        <f t="shared" ref="E7:E9" si="0">F7+G7</f>
        <v>6305.76</v>
      </c>
      <c r="F7" s="41">
        <v>1408.95</v>
      </c>
      <c r="G7" s="35">
        <v>4896.81</v>
      </c>
      <c r="H7" s="198"/>
      <c r="I7" s="208"/>
      <c r="J7" s="28"/>
    </row>
    <row r="8" ht="27" customHeight="1" spans="1:10">
      <c r="A8" s="108">
        <v>201</v>
      </c>
      <c r="B8" s="109" t="s">
        <v>43</v>
      </c>
      <c r="C8" s="108"/>
      <c r="D8" s="110" t="s">
        <v>44</v>
      </c>
      <c r="E8" s="29">
        <f t="shared" si="0"/>
        <v>6305.76</v>
      </c>
      <c r="F8" s="41">
        <v>1408.95</v>
      </c>
      <c r="G8" s="35">
        <v>4896.81</v>
      </c>
      <c r="H8" s="198"/>
      <c r="I8" s="208"/>
      <c r="J8" s="209"/>
    </row>
    <row r="9" ht="24" customHeight="1" spans="1:10">
      <c r="A9" s="108" t="s">
        <v>45</v>
      </c>
      <c r="B9" s="109" t="s">
        <v>43</v>
      </c>
      <c r="C9" s="108" t="s">
        <v>46</v>
      </c>
      <c r="D9" s="110" t="s">
        <v>47</v>
      </c>
      <c r="E9" s="29">
        <f t="shared" si="0"/>
        <v>1408.95</v>
      </c>
      <c r="F9" s="41">
        <v>1408.95</v>
      </c>
      <c r="G9" s="35"/>
      <c r="H9" s="198"/>
      <c r="I9" s="208"/>
      <c r="J9" s="136" t="s">
        <v>82</v>
      </c>
    </row>
    <row r="10" ht="42.75" customHeight="1" spans="1:10">
      <c r="A10" s="108" t="s">
        <v>45</v>
      </c>
      <c r="B10" s="109" t="s">
        <v>43</v>
      </c>
      <c r="C10" s="109" t="s">
        <v>48</v>
      </c>
      <c r="D10" s="110" t="s">
        <v>49</v>
      </c>
      <c r="E10" s="29">
        <v>2450.36</v>
      </c>
      <c r="F10" s="41"/>
      <c r="G10" s="35">
        <v>2450.36</v>
      </c>
      <c r="H10" s="198"/>
      <c r="I10" s="208"/>
      <c r="J10" s="136" t="s">
        <v>83</v>
      </c>
    </row>
    <row r="11" ht="30" customHeight="1" spans="1:10">
      <c r="A11" s="108" t="s">
        <v>45</v>
      </c>
      <c r="B11" s="109" t="s">
        <v>43</v>
      </c>
      <c r="C11" s="109" t="s">
        <v>50</v>
      </c>
      <c r="D11" s="110" t="s">
        <v>51</v>
      </c>
      <c r="E11" s="29">
        <v>2446.45</v>
      </c>
      <c r="F11" s="41"/>
      <c r="G11" s="35">
        <v>2446.45</v>
      </c>
      <c r="H11" s="198"/>
      <c r="I11" s="208"/>
      <c r="J11" s="137" t="s">
        <v>84</v>
      </c>
    </row>
    <row r="12" ht="16.5" customHeight="1" spans="1:10">
      <c r="A12" s="106" t="s">
        <v>52</v>
      </c>
      <c r="B12" s="106"/>
      <c r="C12" s="106"/>
      <c r="D12" s="111" t="s">
        <v>53</v>
      </c>
      <c r="E12" s="29">
        <v>30571.9</v>
      </c>
      <c r="F12" s="41"/>
      <c r="G12" s="35">
        <v>30571.9</v>
      </c>
      <c r="H12" s="198"/>
      <c r="I12" s="208"/>
      <c r="J12" s="134"/>
    </row>
    <row r="13" ht="16.5" customHeight="1" spans="1:10">
      <c r="A13" s="109" t="s">
        <v>52</v>
      </c>
      <c r="B13" s="109" t="s">
        <v>46</v>
      </c>
      <c r="C13" s="108"/>
      <c r="D13" s="112" t="s">
        <v>55</v>
      </c>
      <c r="E13" s="29">
        <v>1150</v>
      </c>
      <c r="F13" s="41"/>
      <c r="G13" s="35">
        <v>1150</v>
      </c>
      <c r="H13" s="198"/>
      <c r="I13" s="208"/>
      <c r="J13" s="135"/>
    </row>
    <row r="14" ht="39.75" customHeight="1" spans="1:10">
      <c r="A14" s="109" t="s">
        <v>52</v>
      </c>
      <c r="B14" s="109" t="s">
        <v>46</v>
      </c>
      <c r="C14" s="109" t="s">
        <v>50</v>
      </c>
      <c r="D14" s="112" t="s">
        <v>56</v>
      </c>
      <c r="E14" s="29">
        <v>1150</v>
      </c>
      <c r="F14" s="41"/>
      <c r="G14" s="35">
        <v>1150</v>
      </c>
      <c r="H14" s="198"/>
      <c r="I14" s="208"/>
      <c r="J14" s="138" t="s">
        <v>85</v>
      </c>
    </row>
    <row r="15" ht="20.25" customHeight="1" spans="1:10">
      <c r="A15" s="109" t="s">
        <v>52</v>
      </c>
      <c r="B15" s="109" t="s">
        <v>50</v>
      </c>
      <c r="C15" s="108"/>
      <c r="D15" s="110" t="s">
        <v>57</v>
      </c>
      <c r="E15" s="29">
        <v>29421.9</v>
      </c>
      <c r="F15" s="41"/>
      <c r="G15" s="35">
        <v>29421.9</v>
      </c>
      <c r="H15" s="198"/>
      <c r="I15" s="208"/>
      <c r="J15" s="134"/>
    </row>
    <row r="16" ht="42.75" customHeight="1" spans="1:10">
      <c r="A16" s="109" t="s">
        <v>52</v>
      </c>
      <c r="B16" s="108" t="s">
        <v>50</v>
      </c>
      <c r="C16" s="108" t="s">
        <v>48</v>
      </c>
      <c r="D16" s="110" t="s">
        <v>58</v>
      </c>
      <c r="E16" s="29">
        <v>8944.03</v>
      </c>
      <c r="F16" s="41"/>
      <c r="G16" s="35">
        <v>8944.03</v>
      </c>
      <c r="H16" s="198"/>
      <c r="I16" s="208"/>
      <c r="J16" s="138" t="s">
        <v>86</v>
      </c>
    </row>
    <row r="17" ht="30" customHeight="1" spans="1:10">
      <c r="A17" s="108" t="s">
        <v>52</v>
      </c>
      <c r="B17" s="108" t="s">
        <v>50</v>
      </c>
      <c r="C17" s="108" t="s">
        <v>59</v>
      </c>
      <c r="D17" s="110" t="s">
        <v>60</v>
      </c>
      <c r="E17" s="29">
        <v>6500</v>
      </c>
      <c r="F17" s="41"/>
      <c r="G17" s="35">
        <v>6500</v>
      </c>
      <c r="H17" s="198"/>
      <c r="I17" s="208"/>
      <c r="J17" s="138" t="s">
        <v>87</v>
      </c>
    </row>
    <row r="18" ht="39.75" customHeight="1" spans="1:10">
      <c r="A18" s="108" t="s">
        <v>52</v>
      </c>
      <c r="B18" s="108" t="s">
        <v>50</v>
      </c>
      <c r="C18" s="113" t="s">
        <v>50</v>
      </c>
      <c r="D18" s="110" t="s">
        <v>61</v>
      </c>
      <c r="E18" s="29">
        <v>13977.87</v>
      </c>
      <c r="F18" s="41"/>
      <c r="G18" s="35">
        <v>13977.87</v>
      </c>
      <c r="H18" s="198"/>
      <c r="I18" s="208"/>
      <c r="J18" s="139" t="s">
        <v>88</v>
      </c>
    </row>
    <row r="19" s="13" customFormat="1" ht="30.75" customHeight="1" spans="1:10">
      <c r="A19" s="106" t="s">
        <v>62</v>
      </c>
      <c r="B19" s="106"/>
      <c r="C19" s="115"/>
      <c r="D19" s="116" t="s">
        <v>63</v>
      </c>
      <c r="E19" s="29">
        <f t="shared" ref="E19:E21" si="1">F19+G19</f>
        <v>152.56</v>
      </c>
      <c r="F19" s="41">
        <v>152.56</v>
      </c>
      <c r="G19" s="35"/>
      <c r="H19" s="199"/>
      <c r="I19" s="210"/>
      <c r="J19" s="134"/>
    </row>
    <row r="20" s="15" customFormat="1" ht="18" customHeight="1" spans="1:10">
      <c r="A20" s="109" t="s">
        <v>62</v>
      </c>
      <c r="B20" s="109" t="s">
        <v>64</v>
      </c>
      <c r="C20" s="113"/>
      <c r="D20" s="110" t="s">
        <v>65</v>
      </c>
      <c r="E20" s="29">
        <f t="shared" si="1"/>
        <v>152.56</v>
      </c>
      <c r="F20" s="41">
        <v>152.56</v>
      </c>
      <c r="G20" s="35"/>
      <c r="H20" s="26"/>
      <c r="I20" s="211"/>
      <c r="J20" s="135"/>
    </row>
    <row r="21" s="15" customFormat="1" ht="34.5" customHeight="1" spans="1:10">
      <c r="A21" s="109" t="s">
        <v>62</v>
      </c>
      <c r="B21" s="109" t="s">
        <v>64</v>
      </c>
      <c r="C21" s="113" t="s">
        <v>66</v>
      </c>
      <c r="D21" s="110" t="s">
        <v>89</v>
      </c>
      <c r="E21" s="29">
        <f t="shared" si="1"/>
        <v>152.56</v>
      </c>
      <c r="F21" s="41">
        <v>152.56</v>
      </c>
      <c r="G21" s="35"/>
      <c r="H21" s="26"/>
      <c r="I21" s="211"/>
      <c r="J21" s="141" t="s">
        <v>90</v>
      </c>
    </row>
    <row r="22" ht="14.25" spans="1:10">
      <c r="A22" s="118" t="s">
        <v>68</v>
      </c>
      <c r="B22" s="118"/>
      <c r="C22" s="118"/>
      <c r="D22" s="119" t="s">
        <v>69</v>
      </c>
      <c r="E22" s="29">
        <v>115.71</v>
      </c>
      <c r="F22" s="41">
        <v>115.71</v>
      </c>
      <c r="G22" s="35"/>
      <c r="H22" s="200"/>
      <c r="I22" s="212"/>
      <c r="J22" s="134"/>
    </row>
    <row r="23" ht="14.25" spans="1:10">
      <c r="A23" s="120" t="s">
        <v>68</v>
      </c>
      <c r="B23" s="120" t="s">
        <v>48</v>
      </c>
      <c r="C23" s="121"/>
      <c r="D23" s="110" t="s">
        <v>70</v>
      </c>
      <c r="E23" s="29">
        <v>115.71</v>
      </c>
      <c r="F23" s="41">
        <v>115.71</v>
      </c>
      <c r="G23" s="35"/>
      <c r="H23" s="201"/>
      <c r="I23" s="213"/>
      <c r="J23" s="135"/>
    </row>
    <row r="24" ht="22.5" spans="1:10">
      <c r="A24" s="120" t="s">
        <v>68</v>
      </c>
      <c r="B24" s="120" t="s">
        <v>48</v>
      </c>
      <c r="C24" s="120" t="s">
        <v>46</v>
      </c>
      <c r="D24" s="110" t="s">
        <v>71</v>
      </c>
      <c r="E24" s="29">
        <v>115.71</v>
      </c>
      <c r="F24" s="41">
        <v>115.71</v>
      </c>
      <c r="G24" s="35"/>
      <c r="H24" s="201"/>
      <c r="I24" s="213"/>
      <c r="J24" s="141" t="s">
        <v>91</v>
      </c>
    </row>
    <row r="25" ht="13.5" spans="1:10">
      <c r="A25" s="122" t="s">
        <v>72</v>
      </c>
      <c r="B25" s="122"/>
      <c r="C25" s="122"/>
      <c r="D25" s="123" t="s">
        <v>73</v>
      </c>
      <c r="E25" s="29">
        <v>1500</v>
      </c>
      <c r="F25" s="41"/>
      <c r="G25" s="35">
        <v>1500</v>
      </c>
      <c r="H25" s="201"/>
      <c r="I25" s="213"/>
      <c r="J25" s="134"/>
    </row>
    <row r="26" ht="13.5" spans="1:10">
      <c r="A26" s="120" t="s">
        <v>72</v>
      </c>
      <c r="B26" s="120" t="s">
        <v>50</v>
      </c>
      <c r="C26" s="120"/>
      <c r="D26" s="124" t="s">
        <v>74</v>
      </c>
      <c r="E26" s="35">
        <v>1500</v>
      </c>
      <c r="F26" s="41"/>
      <c r="G26" s="35">
        <v>1500</v>
      </c>
      <c r="H26" s="201"/>
      <c r="I26" s="213"/>
      <c r="J26" s="135"/>
    </row>
    <row r="27" ht="13.5" spans="1:10">
      <c r="A27" s="120" t="s">
        <v>72</v>
      </c>
      <c r="B27" s="120" t="s">
        <v>50</v>
      </c>
      <c r="C27" s="125" t="s">
        <v>46</v>
      </c>
      <c r="D27" s="126" t="s">
        <v>75</v>
      </c>
      <c r="E27" s="162">
        <v>1500</v>
      </c>
      <c r="F27" s="41"/>
      <c r="G27" s="35">
        <v>1500</v>
      </c>
      <c r="H27" s="201"/>
      <c r="I27" s="213"/>
      <c r="J27" s="141" t="s">
        <v>92</v>
      </c>
    </row>
    <row r="28" ht="21.75" customHeight="1" spans="1:10">
      <c r="A28" s="122"/>
      <c r="B28" s="122"/>
      <c r="C28" s="122"/>
      <c r="D28" s="105" t="s">
        <v>76</v>
      </c>
      <c r="E28" s="128">
        <v>38645.93</v>
      </c>
      <c r="F28" s="41">
        <v>1677.22</v>
      </c>
      <c r="G28" s="41">
        <v>36968.71</v>
      </c>
      <c r="H28" s="201"/>
      <c r="I28" s="213"/>
      <c r="J28" s="134"/>
    </row>
  </sheetData>
  <mergeCells count="9">
    <mergeCell ref="A3:J3"/>
    <mergeCell ref="A5:D5"/>
    <mergeCell ref="A6:C6"/>
    <mergeCell ref="E5:E6"/>
    <mergeCell ref="F5:F6"/>
    <mergeCell ref="G5:G6"/>
    <mergeCell ref="H5:H6"/>
    <mergeCell ref="I5:I6"/>
    <mergeCell ref="J5:J6"/>
  </mergeCells>
  <pageMargins left="0.699305555555556" right="0.169444444444444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U22"/>
  <sheetViews>
    <sheetView workbookViewId="0">
      <selection activeCell="E15" sqref="E15"/>
    </sheetView>
  </sheetViews>
  <sheetFormatPr defaultColWidth="10.6666666666667" defaultRowHeight="12.75"/>
  <cols>
    <col min="1" max="1" width="42.6666666666667" style="142" customWidth="1"/>
    <col min="2" max="2" width="15.6666666666667" style="143" customWidth="1"/>
    <col min="3" max="3" width="28.5" style="142" customWidth="1"/>
    <col min="4" max="5" width="17" style="143" customWidth="1"/>
    <col min="6" max="6" width="14.8333333333333" style="142" customWidth="1"/>
    <col min="7" max="7" width="10.6666666666667" style="142" hidden="1" customWidth="1"/>
    <col min="8" max="8" width="10.6666666666667" style="142"/>
    <col min="9" max="16384" width="10.6666666666667" style="46"/>
  </cols>
  <sheetData>
    <row r="1" ht="24.75" customHeight="1" spans="1:1">
      <c r="A1" s="2" t="s">
        <v>93</v>
      </c>
    </row>
    <row r="2" ht="33" customHeight="1" spans="1:5">
      <c r="A2" s="144" t="s">
        <v>94</v>
      </c>
      <c r="B2" s="142"/>
      <c r="D2" s="142"/>
      <c r="E2" s="142"/>
    </row>
    <row r="3" spans="1:255">
      <c r="A3" s="145"/>
      <c r="B3" s="142"/>
      <c r="C3" s="146" t="s">
        <v>3</v>
      </c>
      <c r="D3" s="146"/>
      <c r="E3" s="146"/>
      <c r="F3" s="146"/>
      <c r="G3" s="146"/>
      <c r="H3" s="1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>
      <c r="A4" s="147" t="s">
        <v>95</v>
      </c>
      <c r="B4" s="148"/>
      <c r="C4" s="147" t="s">
        <v>96</v>
      </c>
      <c r="D4" s="149"/>
      <c r="E4" s="149"/>
      <c r="F4" s="149"/>
      <c r="H4" s="104" t="s">
        <v>6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</row>
    <row r="5" ht="24" spans="1:255">
      <c r="A5" s="147" t="s">
        <v>7</v>
      </c>
      <c r="B5" s="150" t="s">
        <v>8</v>
      </c>
      <c r="C5" s="147" t="s">
        <v>7</v>
      </c>
      <c r="D5" s="150" t="s">
        <v>76</v>
      </c>
      <c r="E5" s="150" t="s">
        <v>97</v>
      </c>
      <c r="F5" s="147" t="s">
        <v>98</v>
      </c>
      <c r="H5" s="10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</row>
    <row r="6" spans="1:255">
      <c r="A6" s="151" t="s">
        <v>99</v>
      </c>
      <c r="B6" s="152">
        <v>34177.22</v>
      </c>
      <c r="C6" s="153" t="s">
        <v>10</v>
      </c>
      <c r="D6" s="35">
        <v>6022.21</v>
      </c>
      <c r="E6" s="35">
        <v>6022.21</v>
      </c>
      <c r="F6" s="154"/>
      <c r="H6" s="155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</row>
    <row r="7" ht="13.5" spans="1:255">
      <c r="A7" s="151" t="s">
        <v>100</v>
      </c>
      <c r="B7" s="152">
        <v>34177.22</v>
      </c>
      <c r="C7" s="156" t="s">
        <v>12</v>
      </c>
      <c r="D7" s="35">
        <v>30571.9</v>
      </c>
      <c r="E7" s="35">
        <v>30571.9</v>
      </c>
      <c r="F7" s="154"/>
      <c r="H7" s="155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</row>
    <row r="8" spans="1:255">
      <c r="A8" s="157" t="s">
        <v>101</v>
      </c>
      <c r="B8" s="158">
        <v>34177.22</v>
      </c>
      <c r="C8" s="159" t="s">
        <v>14</v>
      </c>
      <c r="D8" s="160">
        <v>152.56</v>
      </c>
      <c r="E8" s="143">
        <v>152.56</v>
      </c>
      <c r="F8" s="154"/>
      <c r="H8" s="155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</row>
    <row r="9" ht="13.5" spans="1:255">
      <c r="A9" s="151" t="s">
        <v>102</v>
      </c>
      <c r="B9" s="158"/>
      <c r="C9" s="161" t="s">
        <v>103</v>
      </c>
      <c r="D9" s="35">
        <v>115.71</v>
      </c>
      <c r="E9" s="162">
        <v>115.71</v>
      </c>
      <c r="F9" s="154"/>
      <c r="H9" s="155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</row>
    <row r="10" ht="13.5" spans="1:255">
      <c r="A10" s="151" t="s">
        <v>104</v>
      </c>
      <c r="B10" s="158"/>
      <c r="C10" s="163" t="s">
        <v>105</v>
      </c>
      <c r="D10" s="164">
        <v>1500</v>
      </c>
      <c r="E10" s="165">
        <v>1500</v>
      </c>
      <c r="F10" s="154"/>
      <c r="H10" s="155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</row>
    <row r="11" spans="1:255">
      <c r="A11" s="151"/>
      <c r="B11" s="152"/>
      <c r="C11" s="166"/>
      <c r="D11" s="167"/>
      <c r="E11" s="168"/>
      <c r="F11" s="154"/>
      <c r="H11" s="155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</row>
    <row r="12" spans="1:255">
      <c r="A12" s="151"/>
      <c r="B12" s="152"/>
      <c r="C12" s="169"/>
      <c r="D12" s="168"/>
      <c r="E12" s="168"/>
      <c r="F12" s="154"/>
      <c r="H12" s="155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</row>
    <row r="13" spans="1:255">
      <c r="A13" s="151" t="s">
        <v>106</v>
      </c>
      <c r="B13" s="152">
        <v>4185.16</v>
      </c>
      <c r="C13" s="170"/>
      <c r="D13" s="168"/>
      <c r="E13" s="168"/>
      <c r="F13" s="154"/>
      <c r="H13" s="155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</row>
    <row r="14" spans="1:255">
      <c r="A14" s="151" t="s">
        <v>100</v>
      </c>
      <c r="B14" s="152">
        <v>4185.16</v>
      </c>
      <c r="C14" s="170"/>
      <c r="D14" s="168"/>
      <c r="E14" s="168"/>
      <c r="F14" s="154"/>
      <c r="H14" s="155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</row>
    <row r="15" spans="1:255">
      <c r="A15" s="157" t="s">
        <v>101</v>
      </c>
      <c r="B15" s="152">
        <v>4185.16</v>
      </c>
      <c r="C15" s="154"/>
      <c r="D15" s="168"/>
      <c r="E15" s="168"/>
      <c r="F15" s="154"/>
      <c r="H15" s="155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</row>
    <row r="16" spans="1:255">
      <c r="A16" s="151" t="s">
        <v>107</v>
      </c>
      <c r="B16" s="152"/>
      <c r="C16" s="154"/>
      <c r="D16" s="168"/>
      <c r="E16" s="168"/>
      <c r="F16" s="154"/>
      <c r="H16" s="155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</row>
    <row r="17" spans="1:255">
      <c r="A17" s="151" t="s">
        <v>104</v>
      </c>
      <c r="B17" s="152"/>
      <c r="C17" s="154"/>
      <c r="D17" s="168"/>
      <c r="E17" s="168"/>
      <c r="F17" s="154"/>
      <c r="H17" s="155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</row>
    <row r="18" spans="1:255">
      <c r="A18" s="151"/>
      <c r="B18" s="152"/>
      <c r="C18" s="171" t="s">
        <v>108</v>
      </c>
      <c r="D18" s="168"/>
      <c r="E18" s="168"/>
      <c r="F18" s="154"/>
      <c r="H18" s="155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>
      <c r="A19" s="151"/>
      <c r="B19" s="152"/>
      <c r="C19" s="154"/>
      <c r="D19" s="168"/>
      <c r="E19" s="168"/>
      <c r="F19" s="154"/>
      <c r="H19" s="155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>
      <c r="A20" s="151"/>
      <c r="B20" s="152"/>
      <c r="C20" s="154"/>
      <c r="D20" s="168"/>
      <c r="E20" s="168"/>
      <c r="F20" s="154"/>
      <c r="H20" s="155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</row>
    <row r="21" spans="1:255">
      <c r="A21" s="151"/>
      <c r="B21" s="152"/>
      <c r="C21" s="172"/>
      <c r="D21" s="168"/>
      <c r="E21" s="168"/>
      <c r="F21" s="154"/>
      <c r="H21" s="155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</row>
    <row r="22" spans="1:255">
      <c r="A22" s="147" t="s">
        <v>109</v>
      </c>
      <c r="B22" s="152">
        <v>38362.38</v>
      </c>
      <c r="C22" s="173" t="s">
        <v>110</v>
      </c>
      <c r="D22" s="152">
        <v>38362.38</v>
      </c>
      <c r="E22" s="152">
        <v>38362.38</v>
      </c>
      <c r="F22" s="174"/>
      <c r="G22" s="175"/>
      <c r="H22" s="17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</row>
  </sheetData>
  <mergeCells count="6">
    <mergeCell ref="A2:F2"/>
    <mergeCell ref="A3:B3"/>
    <mergeCell ref="C3:H3"/>
    <mergeCell ref="A4:B4"/>
    <mergeCell ref="C4:F4"/>
    <mergeCell ref="H4:H5"/>
  </mergeCells>
  <pageMargins left="0.699305555555556" right="0.699305555555556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8"/>
  <sheetViews>
    <sheetView workbookViewId="0">
      <selection activeCell="E10" sqref="E10"/>
    </sheetView>
  </sheetViews>
  <sheetFormatPr defaultColWidth="9" defaultRowHeight="12.75"/>
  <cols>
    <col min="1" max="1" width="5.66666666666667" style="99" customWidth="1"/>
    <col min="2" max="2" width="4.5" style="99" customWidth="1"/>
    <col min="3" max="3" width="4.83333333333333" style="99" customWidth="1"/>
    <col min="4" max="4" width="29" style="15" customWidth="1"/>
    <col min="5" max="5" width="18" style="15" customWidth="1"/>
    <col min="6" max="6" width="11.3333333333333" style="15" customWidth="1"/>
    <col min="7" max="7" width="13.1666666666667" style="15" customWidth="1"/>
    <col min="8" max="8" width="10.5" style="15" customWidth="1"/>
    <col min="9" max="9" width="7" style="15" customWidth="1"/>
    <col min="10" max="10" width="46.6666666666667" style="100" customWidth="1"/>
    <col min="11" max="16384" width="9.33333333333333" style="15"/>
  </cols>
  <sheetData>
    <row r="1" ht="20.25" spans="1:1">
      <c r="A1" s="2" t="s">
        <v>111</v>
      </c>
    </row>
    <row r="2" s="11" customFormat="1" spans="1:10">
      <c r="A2" s="101"/>
      <c r="B2" s="101"/>
      <c r="C2" s="101"/>
      <c r="J2" s="100"/>
    </row>
    <row r="3" ht="30" customHeight="1" spans="1:10">
      <c r="A3" s="19" t="s">
        <v>112</v>
      </c>
      <c r="B3" s="20"/>
      <c r="C3" s="20"/>
      <c r="D3" s="21"/>
      <c r="E3" s="21"/>
      <c r="F3" s="21"/>
      <c r="G3" s="21"/>
      <c r="H3" s="21"/>
      <c r="I3" s="129"/>
      <c r="J3" s="129"/>
    </row>
    <row r="4" spans="1:10">
      <c r="A4" s="102" t="s">
        <v>113</v>
      </c>
      <c r="B4" s="102"/>
      <c r="C4" s="102"/>
      <c r="D4" s="22"/>
      <c r="E4" s="22"/>
      <c r="F4" s="22"/>
      <c r="G4" s="22"/>
      <c r="H4" s="22"/>
      <c r="I4" s="22"/>
      <c r="J4" s="130" t="s">
        <v>3</v>
      </c>
    </row>
    <row r="5" s="13" customFormat="1" ht="20.1" customHeight="1" spans="1:10">
      <c r="A5" s="103" t="s">
        <v>114</v>
      </c>
      <c r="B5" s="103"/>
      <c r="C5" s="103"/>
      <c r="D5" s="104" t="s">
        <v>115</v>
      </c>
      <c r="E5" s="104" t="s">
        <v>116</v>
      </c>
      <c r="F5" s="104" t="s">
        <v>79</v>
      </c>
      <c r="G5" s="26" t="s">
        <v>80</v>
      </c>
      <c r="H5" s="26"/>
      <c r="I5" s="26"/>
      <c r="J5" s="131" t="s">
        <v>6</v>
      </c>
    </row>
    <row r="6" s="13" customFormat="1" ht="42.75" customHeight="1" spans="1:10">
      <c r="A6" s="103" t="s">
        <v>117</v>
      </c>
      <c r="B6" s="103" t="s">
        <v>118</v>
      </c>
      <c r="C6" s="103" t="s">
        <v>119</v>
      </c>
      <c r="D6" s="105"/>
      <c r="E6" s="105"/>
      <c r="F6" s="105"/>
      <c r="G6" s="26" t="s">
        <v>120</v>
      </c>
      <c r="H6" s="28" t="s">
        <v>121</v>
      </c>
      <c r="I6" s="28" t="s">
        <v>122</v>
      </c>
      <c r="J6" s="132"/>
    </row>
    <row r="7" s="13" customFormat="1" ht="18" customHeight="1" spans="1:10">
      <c r="A7" s="106">
        <v>201</v>
      </c>
      <c r="B7" s="106"/>
      <c r="C7" s="106"/>
      <c r="D7" s="107" t="s">
        <v>42</v>
      </c>
      <c r="E7" s="29">
        <f t="shared" ref="E7:E24" si="0">F7+G7</f>
        <v>6022.21</v>
      </c>
      <c r="F7" s="41">
        <v>1408.95</v>
      </c>
      <c r="G7" s="35">
        <f t="shared" ref="G7:G18" si="1">H7+I7</f>
        <v>4613.26</v>
      </c>
      <c r="H7" s="41">
        <v>4613.26</v>
      </c>
      <c r="I7" s="133"/>
      <c r="J7" s="134"/>
    </row>
    <row r="8" ht="18" customHeight="1" spans="1:10">
      <c r="A8" s="108">
        <v>201</v>
      </c>
      <c r="B8" s="109" t="s">
        <v>43</v>
      </c>
      <c r="C8" s="108"/>
      <c r="D8" s="110" t="s">
        <v>44</v>
      </c>
      <c r="E8" s="29">
        <f t="shared" si="0"/>
        <v>6022.21</v>
      </c>
      <c r="F8" s="41">
        <v>1408.95</v>
      </c>
      <c r="G8" s="35">
        <f t="shared" si="1"/>
        <v>4613.26</v>
      </c>
      <c r="H8" s="41">
        <f>H10+H11</f>
        <v>4613.26</v>
      </c>
      <c r="I8" s="133"/>
      <c r="J8" s="135"/>
    </row>
    <row r="9" ht="18" customHeight="1" spans="1:10">
      <c r="A9" s="108" t="s">
        <v>123</v>
      </c>
      <c r="B9" s="109" t="s">
        <v>43</v>
      </c>
      <c r="C9" s="108" t="s">
        <v>124</v>
      </c>
      <c r="D9" s="110" t="s">
        <v>47</v>
      </c>
      <c r="E9" s="29">
        <f t="shared" si="0"/>
        <v>1408.95</v>
      </c>
      <c r="F9" s="41">
        <v>1408.95</v>
      </c>
      <c r="G9" s="35"/>
      <c r="H9" s="41"/>
      <c r="I9" s="133"/>
      <c r="J9" s="136" t="s">
        <v>82</v>
      </c>
    </row>
    <row r="10" ht="47.25" customHeight="1" spans="1:10">
      <c r="A10" s="108" t="s">
        <v>123</v>
      </c>
      <c r="B10" s="109" t="s">
        <v>43</v>
      </c>
      <c r="C10" s="109" t="s">
        <v>48</v>
      </c>
      <c r="D10" s="110" t="s">
        <v>125</v>
      </c>
      <c r="E10" s="29">
        <f t="shared" si="0"/>
        <v>2450.36</v>
      </c>
      <c r="F10" s="41"/>
      <c r="G10" s="35">
        <f t="shared" si="1"/>
        <v>2450.36</v>
      </c>
      <c r="H10" s="37">
        <v>2450.36</v>
      </c>
      <c r="I10" s="133"/>
      <c r="J10" s="136" t="s">
        <v>126</v>
      </c>
    </row>
    <row r="11" ht="30.75" customHeight="1" spans="1:10">
      <c r="A11" s="108" t="s">
        <v>123</v>
      </c>
      <c r="B11" s="109" t="s">
        <v>43</v>
      </c>
      <c r="C11" s="109" t="s">
        <v>50</v>
      </c>
      <c r="D11" s="110" t="s">
        <v>127</v>
      </c>
      <c r="E11" s="29">
        <f t="shared" si="0"/>
        <v>2162.9</v>
      </c>
      <c r="F11" s="41"/>
      <c r="G11" s="35">
        <f t="shared" si="1"/>
        <v>2162.9</v>
      </c>
      <c r="H11" s="41">
        <v>2162.9</v>
      </c>
      <c r="I11" s="133"/>
      <c r="J11" s="137" t="s">
        <v>84</v>
      </c>
    </row>
    <row r="12" s="13" customFormat="1" ht="18" customHeight="1" spans="1:10">
      <c r="A12" s="106" t="s">
        <v>52</v>
      </c>
      <c r="B12" s="106"/>
      <c r="C12" s="106"/>
      <c r="D12" s="111" t="s">
        <v>53</v>
      </c>
      <c r="E12" s="29">
        <f t="shared" si="0"/>
        <v>30571.9</v>
      </c>
      <c r="F12" s="41"/>
      <c r="G12" s="35">
        <f t="shared" si="1"/>
        <v>30571.9</v>
      </c>
      <c r="H12" s="41">
        <f>H13+H14+H15</f>
        <v>25884.9</v>
      </c>
      <c r="I12" s="133">
        <v>4687</v>
      </c>
      <c r="J12" s="134"/>
    </row>
    <row r="13" ht="18" customHeight="1" spans="1:10">
      <c r="A13" s="109" t="s">
        <v>52</v>
      </c>
      <c r="B13" s="109" t="s">
        <v>46</v>
      </c>
      <c r="C13" s="108"/>
      <c r="D13" s="112" t="s">
        <v>55</v>
      </c>
      <c r="E13" s="29">
        <f t="shared" si="0"/>
        <v>1150</v>
      </c>
      <c r="F13" s="41"/>
      <c r="G13" s="35">
        <f t="shared" si="1"/>
        <v>1150</v>
      </c>
      <c r="H13" s="41"/>
      <c r="I13" s="133">
        <v>1150</v>
      </c>
      <c r="J13" s="135"/>
    </row>
    <row r="14" ht="35.25" customHeight="1" spans="1:10">
      <c r="A14" s="109" t="s">
        <v>52</v>
      </c>
      <c r="B14" s="109" t="s">
        <v>46</v>
      </c>
      <c r="C14" s="109" t="s">
        <v>50</v>
      </c>
      <c r="D14" s="112" t="s">
        <v>56</v>
      </c>
      <c r="E14" s="29">
        <f t="shared" si="0"/>
        <v>1150</v>
      </c>
      <c r="F14" s="41"/>
      <c r="G14" s="35">
        <f t="shared" si="1"/>
        <v>1150</v>
      </c>
      <c r="H14" s="41"/>
      <c r="I14" s="133">
        <v>1150</v>
      </c>
      <c r="J14" s="138" t="s">
        <v>85</v>
      </c>
    </row>
    <row r="15" ht="18" customHeight="1" spans="1:10">
      <c r="A15" s="109" t="s">
        <v>52</v>
      </c>
      <c r="B15" s="109" t="s">
        <v>50</v>
      </c>
      <c r="C15" s="108"/>
      <c r="D15" s="110" t="s">
        <v>128</v>
      </c>
      <c r="E15" s="29">
        <f t="shared" si="0"/>
        <v>29421.9</v>
      </c>
      <c r="F15" s="41"/>
      <c r="G15" s="35">
        <f t="shared" si="1"/>
        <v>29421.9</v>
      </c>
      <c r="H15" s="41">
        <f>H16+H17+H18</f>
        <v>25884.9</v>
      </c>
      <c r="I15" s="133">
        <v>3537</v>
      </c>
      <c r="J15" s="134"/>
    </row>
    <row r="16" ht="37.5" customHeight="1" spans="1:10">
      <c r="A16" s="109" t="s">
        <v>52</v>
      </c>
      <c r="B16" s="108" t="s">
        <v>50</v>
      </c>
      <c r="C16" s="108" t="s">
        <v>48</v>
      </c>
      <c r="D16" s="110" t="s">
        <v>129</v>
      </c>
      <c r="E16" s="29">
        <f t="shared" si="0"/>
        <v>8944.03</v>
      </c>
      <c r="F16" s="41"/>
      <c r="G16" s="35">
        <f t="shared" si="1"/>
        <v>8944.03</v>
      </c>
      <c r="H16" s="41">
        <v>8944.03</v>
      </c>
      <c r="I16" s="133"/>
      <c r="J16" s="138" t="s">
        <v>86</v>
      </c>
    </row>
    <row r="17" ht="28.5" customHeight="1" spans="1:10">
      <c r="A17" s="108" t="s">
        <v>52</v>
      </c>
      <c r="B17" s="108" t="s">
        <v>50</v>
      </c>
      <c r="C17" s="108" t="s">
        <v>59</v>
      </c>
      <c r="D17" s="110" t="s">
        <v>130</v>
      </c>
      <c r="E17" s="29">
        <f t="shared" si="0"/>
        <v>6500</v>
      </c>
      <c r="F17" s="41"/>
      <c r="G17" s="35">
        <f t="shared" si="1"/>
        <v>6500</v>
      </c>
      <c r="H17" s="41">
        <v>6500</v>
      </c>
      <c r="I17" s="133"/>
      <c r="J17" s="138" t="s">
        <v>131</v>
      </c>
    </row>
    <row r="18" ht="35.25" customHeight="1" spans="1:10">
      <c r="A18" s="108" t="s">
        <v>52</v>
      </c>
      <c r="B18" s="108" t="s">
        <v>50</v>
      </c>
      <c r="C18" s="113" t="s">
        <v>50</v>
      </c>
      <c r="D18" s="110" t="s">
        <v>132</v>
      </c>
      <c r="E18" s="29">
        <f t="shared" si="0"/>
        <v>13977.87</v>
      </c>
      <c r="F18" s="41"/>
      <c r="G18" s="35">
        <f t="shared" si="1"/>
        <v>13977.87</v>
      </c>
      <c r="H18" s="114">
        <v>10440.87</v>
      </c>
      <c r="I18" s="133">
        <v>3537</v>
      </c>
      <c r="J18" s="139" t="s">
        <v>88</v>
      </c>
    </row>
    <row r="19" s="13" customFormat="1" ht="18" customHeight="1" spans="1:10">
      <c r="A19" s="106" t="s">
        <v>62</v>
      </c>
      <c r="B19" s="106"/>
      <c r="C19" s="115"/>
      <c r="D19" s="116" t="s">
        <v>63</v>
      </c>
      <c r="E19" s="29">
        <f t="shared" si="0"/>
        <v>152.56</v>
      </c>
      <c r="F19" s="41">
        <v>152.56</v>
      </c>
      <c r="G19" s="35"/>
      <c r="H19" s="35"/>
      <c r="I19" s="140"/>
      <c r="J19" s="134"/>
    </row>
    <row r="20" ht="18" customHeight="1" spans="1:10">
      <c r="A20" s="109" t="s">
        <v>62</v>
      </c>
      <c r="B20" s="109" t="s">
        <v>64</v>
      </c>
      <c r="C20" s="113"/>
      <c r="D20" s="110" t="s">
        <v>65</v>
      </c>
      <c r="E20" s="29">
        <f t="shared" si="0"/>
        <v>152.56</v>
      </c>
      <c r="F20" s="41">
        <v>152.56</v>
      </c>
      <c r="G20" s="35"/>
      <c r="H20" s="35"/>
      <c r="I20" s="140"/>
      <c r="J20" s="135"/>
    </row>
    <row r="21" ht="34.5" customHeight="1" spans="1:10">
      <c r="A21" s="109" t="s">
        <v>62</v>
      </c>
      <c r="B21" s="109" t="s">
        <v>64</v>
      </c>
      <c r="C21" s="113" t="s">
        <v>66</v>
      </c>
      <c r="D21" s="117" t="s">
        <v>89</v>
      </c>
      <c r="E21" s="29">
        <f t="shared" si="0"/>
        <v>152.56</v>
      </c>
      <c r="F21" s="41">
        <v>152.56</v>
      </c>
      <c r="G21" s="35"/>
      <c r="H21" s="35"/>
      <c r="I21" s="140"/>
      <c r="J21" s="141" t="s">
        <v>90</v>
      </c>
    </row>
    <row r="22" s="13" customFormat="1" ht="18" customHeight="1" spans="1:10">
      <c r="A22" s="118" t="s">
        <v>68</v>
      </c>
      <c r="B22" s="118"/>
      <c r="C22" s="118"/>
      <c r="D22" s="119" t="s">
        <v>69</v>
      </c>
      <c r="E22" s="29">
        <f t="shared" si="0"/>
        <v>115.71</v>
      </c>
      <c r="F22" s="41">
        <v>115.71</v>
      </c>
      <c r="G22" s="35"/>
      <c r="H22" s="41"/>
      <c r="I22" s="133"/>
      <c r="J22" s="134"/>
    </row>
    <row r="23" ht="18" customHeight="1" spans="1:10">
      <c r="A23" s="120" t="s">
        <v>68</v>
      </c>
      <c r="B23" s="120" t="s">
        <v>48</v>
      </c>
      <c r="C23" s="121"/>
      <c r="D23" s="110" t="s">
        <v>70</v>
      </c>
      <c r="E23" s="29">
        <f t="shared" si="0"/>
        <v>115.71</v>
      </c>
      <c r="F23" s="41">
        <v>115.71</v>
      </c>
      <c r="G23" s="35"/>
      <c r="H23" s="41"/>
      <c r="I23" s="133"/>
      <c r="J23" s="135"/>
    </row>
    <row r="24" ht="31.5" customHeight="1" spans="1:10">
      <c r="A24" s="120" t="s">
        <v>68</v>
      </c>
      <c r="B24" s="120" t="s">
        <v>48</v>
      </c>
      <c r="C24" s="120" t="s">
        <v>46</v>
      </c>
      <c r="D24" s="110" t="s">
        <v>71</v>
      </c>
      <c r="E24" s="29">
        <f t="shared" si="0"/>
        <v>115.71</v>
      </c>
      <c r="F24" s="41">
        <v>115.71</v>
      </c>
      <c r="G24" s="35"/>
      <c r="H24" s="41"/>
      <c r="I24" s="133"/>
      <c r="J24" s="141" t="s">
        <v>91</v>
      </c>
    </row>
    <row r="25" s="13" customFormat="1" ht="18" customHeight="1" spans="1:10">
      <c r="A25" s="122" t="s">
        <v>72</v>
      </c>
      <c r="B25" s="122"/>
      <c r="C25" s="122"/>
      <c r="D25" s="123" t="s">
        <v>73</v>
      </c>
      <c r="E25" s="29">
        <v>1500</v>
      </c>
      <c r="F25" s="41"/>
      <c r="G25" s="35">
        <v>1500</v>
      </c>
      <c r="H25" s="41">
        <v>1500</v>
      </c>
      <c r="I25" s="133"/>
      <c r="J25" s="134"/>
    </row>
    <row r="26" ht="18" customHeight="1" spans="1:10">
      <c r="A26" s="120" t="s">
        <v>72</v>
      </c>
      <c r="B26" s="120" t="s">
        <v>50</v>
      </c>
      <c r="C26" s="120"/>
      <c r="D26" s="124" t="s">
        <v>74</v>
      </c>
      <c r="E26" s="29">
        <v>1500</v>
      </c>
      <c r="F26" s="41"/>
      <c r="G26" s="35">
        <v>1500</v>
      </c>
      <c r="H26" s="41">
        <v>1500</v>
      </c>
      <c r="I26" s="41"/>
      <c r="J26" s="135"/>
    </row>
    <row r="27" ht="18" customHeight="1" spans="1:10">
      <c r="A27" s="120" t="s">
        <v>72</v>
      </c>
      <c r="B27" s="120" t="s">
        <v>50</v>
      </c>
      <c r="C27" s="125" t="s">
        <v>46</v>
      </c>
      <c r="D27" s="126" t="s">
        <v>75</v>
      </c>
      <c r="E27" s="127">
        <v>1500</v>
      </c>
      <c r="F27" s="41"/>
      <c r="G27" s="35">
        <v>1500</v>
      </c>
      <c r="H27" s="41">
        <v>1500</v>
      </c>
      <c r="I27" s="41"/>
      <c r="J27" s="141" t="s">
        <v>133</v>
      </c>
    </row>
    <row r="28" s="13" customFormat="1" ht="18" customHeight="1" spans="1:10">
      <c r="A28" s="122"/>
      <c r="B28" s="122"/>
      <c r="C28" s="122"/>
      <c r="D28" s="105" t="s">
        <v>76</v>
      </c>
      <c r="E28" s="128">
        <f>E22+E12+E7+E25+E19</f>
        <v>38362.38</v>
      </c>
      <c r="F28" s="41">
        <f>F22+F12+F7+F25+F19</f>
        <v>1677.22</v>
      </c>
      <c r="G28" s="41">
        <f t="shared" ref="G28:I28" si="2">G22+G12+G7+G25</f>
        <v>36685.16</v>
      </c>
      <c r="H28" s="41">
        <f t="shared" si="2"/>
        <v>31998.16</v>
      </c>
      <c r="I28" s="41">
        <f t="shared" si="2"/>
        <v>4687</v>
      </c>
      <c r="J28" s="134"/>
    </row>
  </sheetData>
  <mergeCells count="7">
    <mergeCell ref="A3:J3"/>
    <mergeCell ref="A5:C5"/>
    <mergeCell ref="G5:I5"/>
    <mergeCell ref="D5:D6"/>
    <mergeCell ref="E5:E6"/>
    <mergeCell ref="F5:F6"/>
    <mergeCell ref="J5:J6"/>
  </mergeCells>
  <pageMargins left="0.699305555555556" right="0.209722222222222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"/>
  <sheetViews>
    <sheetView zoomScale="120" zoomScaleNormal="120" topLeftCell="A10" workbookViewId="0">
      <selection activeCell="D29" sqref="D29"/>
    </sheetView>
  </sheetViews>
  <sheetFormatPr defaultColWidth="9" defaultRowHeight="12.75" outlineLevelCol="7"/>
  <cols>
    <col min="1" max="1" width="20.5" style="13" customWidth="1"/>
    <col min="2" max="2" width="32.5" style="51" customWidth="1"/>
    <col min="3" max="3" width="16.8333333333333" style="37" customWidth="1"/>
    <col min="4" max="4" width="14.6666666666667" style="52" customWidth="1"/>
    <col min="5" max="5" width="12.5" style="37" customWidth="1"/>
    <col min="6" max="6" width="46.3333333333333" style="51" customWidth="1"/>
  </cols>
  <sheetData>
    <row r="1" spans="1:1">
      <c r="A1" s="53" t="s">
        <v>134</v>
      </c>
    </row>
    <row r="2" ht="18.75" spans="1:6">
      <c r="A2" s="54" t="s">
        <v>135</v>
      </c>
      <c r="B2" s="55"/>
      <c r="C2" s="55"/>
      <c r="D2" s="55"/>
      <c r="E2" s="55"/>
      <c r="F2" s="55"/>
    </row>
    <row r="3" ht="22.5" spans="1:6">
      <c r="A3" s="56" t="s">
        <v>136</v>
      </c>
      <c r="B3" s="56"/>
      <c r="C3" s="57"/>
      <c r="D3" s="57"/>
      <c r="F3" s="58" t="s">
        <v>3</v>
      </c>
    </row>
    <row r="4" spans="1:6">
      <c r="A4" s="59" t="s">
        <v>137</v>
      </c>
      <c r="B4" s="60"/>
      <c r="C4" s="61" t="s">
        <v>79</v>
      </c>
      <c r="D4" s="62"/>
      <c r="E4" s="63"/>
      <c r="F4" s="64" t="s">
        <v>6</v>
      </c>
    </row>
    <row r="5" spans="1:8">
      <c r="A5" s="65" t="s">
        <v>40</v>
      </c>
      <c r="B5" s="66" t="s">
        <v>115</v>
      </c>
      <c r="C5" s="67" t="s">
        <v>76</v>
      </c>
      <c r="D5" s="67" t="s">
        <v>138</v>
      </c>
      <c r="E5" s="67" t="s">
        <v>139</v>
      </c>
      <c r="F5" s="68"/>
      <c r="H5" s="69"/>
    </row>
    <row r="6" spans="1:6">
      <c r="A6" s="65"/>
      <c r="B6" s="66" t="s">
        <v>140</v>
      </c>
      <c r="C6" s="70">
        <f>D6+E6</f>
        <v>1116.78</v>
      </c>
      <c r="D6" s="70">
        <f>SUM(D7:D11)</f>
        <v>1116.78</v>
      </c>
      <c r="E6" s="71"/>
      <c r="F6" s="72"/>
    </row>
    <row r="7" spans="1:6">
      <c r="A7" s="73">
        <v>30101</v>
      </c>
      <c r="B7" s="74" t="s">
        <v>141</v>
      </c>
      <c r="C7" s="71">
        <f t="shared" ref="C7:C27" si="0">D7+E7</f>
        <v>437.75</v>
      </c>
      <c r="D7" s="75">
        <v>437.75</v>
      </c>
      <c r="E7" s="76"/>
      <c r="F7" s="77" t="s">
        <v>142</v>
      </c>
    </row>
    <row r="8" spans="1:6">
      <c r="A8" s="73">
        <v>30102</v>
      </c>
      <c r="B8" s="74" t="s">
        <v>143</v>
      </c>
      <c r="C8" s="71">
        <f t="shared" si="0"/>
        <v>446.46</v>
      </c>
      <c r="D8" s="76">
        <v>446.46</v>
      </c>
      <c r="E8" s="76"/>
      <c r="F8" s="77" t="s">
        <v>144</v>
      </c>
    </row>
    <row r="9" spans="1:6">
      <c r="A9" s="73">
        <v>30103</v>
      </c>
      <c r="B9" s="74" t="s">
        <v>145</v>
      </c>
      <c r="C9" s="71">
        <f t="shared" si="0"/>
        <v>33.67</v>
      </c>
      <c r="D9" s="76">
        <v>33.67</v>
      </c>
      <c r="E9" s="76"/>
      <c r="F9" s="77" t="s">
        <v>146</v>
      </c>
    </row>
    <row r="10" spans="1:6">
      <c r="A10" s="73">
        <v>30104</v>
      </c>
      <c r="B10" s="78" t="s">
        <v>147</v>
      </c>
      <c r="C10" s="71">
        <f t="shared" si="0"/>
        <v>46.34</v>
      </c>
      <c r="D10" s="76">
        <v>46.34</v>
      </c>
      <c r="E10" s="76"/>
      <c r="F10" s="72" t="s">
        <v>148</v>
      </c>
    </row>
    <row r="11" spans="1:6">
      <c r="A11" s="73">
        <v>30108</v>
      </c>
      <c r="B11" s="79" t="s">
        <v>149</v>
      </c>
      <c r="C11" s="71">
        <f t="shared" si="0"/>
        <v>152.56</v>
      </c>
      <c r="D11" s="76">
        <v>152.56</v>
      </c>
      <c r="E11" s="76"/>
      <c r="F11" s="72" t="s">
        <v>150</v>
      </c>
    </row>
    <row r="12" spans="1:6">
      <c r="A12" s="73"/>
      <c r="B12" s="66" t="s">
        <v>151</v>
      </c>
      <c r="C12" s="70">
        <f t="shared" si="0"/>
        <v>306.17</v>
      </c>
      <c r="D12" s="67">
        <f>SUM(D13:D26)</f>
        <v>119.34</v>
      </c>
      <c r="E12" s="67">
        <f>SUM(E13:E26)</f>
        <v>186.83</v>
      </c>
      <c r="F12" s="72"/>
    </row>
    <row r="13" spans="1:6">
      <c r="A13" s="73">
        <v>30201</v>
      </c>
      <c r="B13" s="74" t="s">
        <v>152</v>
      </c>
      <c r="C13" s="71">
        <f t="shared" si="0"/>
        <v>31.76</v>
      </c>
      <c r="D13" s="76"/>
      <c r="E13" s="76">
        <v>31.76</v>
      </c>
      <c r="F13" s="80" t="s">
        <v>153</v>
      </c>
    </row>
    <row r="14" spans="1:6">
      <c r="A14" s="73">
        <v>30202</v>
      </c>
      <c r="B14" s="74" t="s">
        <v>154</v>
      </c>
      <c r="C14" s="71">
        <f t="shared" si="0"/>
        <v>17</v>
      </c>
      <c r="D14" s="76"/>
      <c r="E14" s="76">
        <v>17</v>
      </c>
      <c r="F14" s="80" t="s">
        <v>155</v>
      </c>
    </row>
    <row r="15" spans="1:6">
      <c r="A15" s="73">
        <v>30205</v>
      </c>
      <c r="B15" s="74" t="s">
        <v>156</v>
      </c>
      <c r="C15" s="71">
        <f t="shared" si="0"/>
        <v>2.5</v>
      </c>
      <c r="D15" s="76"/>
      <c r="E15" s="76">
        <v>2.5</v>
      </c>
      <c r="F15" s="80" t="s">
        <v>157</v>
      </c>
    </row>
    <row r="16" spans="1:6">
      <c r="A16" s="73">
        <v>30206</v>
      </c>
      <c r="B16" s="74" t="s">
        <v>158</v>
      </c>
      <c r="C16" s="71">
        <f t="shared" si="0"/>
        <v>20</v>
      </c>
      <c r="D16" s="76"/>
      <c r="E16" s="76">
        <v>20</v>
      </c>
      <c r="F16" s="80" t="s">
        <v>159</v>
      </c>
    </row>
    <row r="17" spans="1:6">
      <c r="A17" s="73">
        <v>30207</v>
      </c>
      <c r="B17" s="74" t="s">
        <v>160</v>
      </c>
      <c r="C17" s="71">
        <f t="shared" si="0"/>
        <v>19</v>
      </c>
      <c r="D17" s="76"/>
      <c r="E17" s="76">
        <v>19</v>
      </c>
      <c r="F17" s="80" t="s">
        <v>161</v>
      </c>
    </row>
    <row r="18" spans="1:6">
      <c r="A18" s="73">
        <v>30208</v>
      </c>
      <c r="B18" s="81" t="s">
        <v>162</v>
      </c>
      <c r="C18" s="71">
        <f t="shared" si="0"/>
        <v>9.8</v>
      </c>
      <c r="D18" s="76"/>
      <c r="E18" s="76">
        <v>9.8</v>
      </c>
      <c r="F18" s="80" t="s">
        <v>163</v>
      </c>
    </row>
    <row r="19" s="49" customFormat="1" ht="24" customHeight="1" spans="1:6">
      <c r="A19" s="82">
        <v>30211</v>
      </c>
      <c r="B19" s="83" t="s">
        <v>164</v>
      </c>
      <c r="C19" s="71">
        <f t="shared" si="0"/>
        <v>39</v>
      </c>
      <c r="D19" s="84"/>
      <c r="E19" s="84">
        <v>39</v>
      </c>
      <c r="F19" s="85" t="s">
        <v>165</v>
      </c>
    </row>
    <row r="20" s="49" customFormat="1" ht="12.6" customHeight="1" spans="1:6">
      <c r="A20" s="82">
        <v>30213</v>
      </c>
      <c r="B20" s="83" t="s">
        <v>166</v>
      </c>
      <c r="C20" s="71">
        <f t="shared" si="0"/>
        <v>0.45</v>
      </c>
      <c r="D20" s="84"/>
      <c r="E20" s="84">
        <v>0.45</v>
      </c>
      <c r="F20" s="80" t="s">
        <v>167</v>
      </c>
    </row>
    <row r="21" s="49" customFormat="1" ht="12.6" customHeight="1" spans="1:6">
      <c r="A21" s="82">
        <v>30214</v>
      </c>
      <c r="B21" s="83" t="s">
        <v>168</v>
      </c>
      <c r="C21" s="71">
        <f t="shared" si="0"/>
        <v>1</v>
      </c>
      <c r="D21" s="84"/>
      <c r="E21" s="84">
        <v>1</v>
      </c>
      <c r="F21" s="80" t="s">
        <v>169</v>
      </c>
    </row>
    <row r="22" s="49" customFormat="1" ht="12.6" customHeight="1" spans="1:6">
      <c r="A22" s="82">
        <v>30215</v>
      </c>
      <c r="B22" s="83" t="s">
        <v>170</v>
      </c>
      <c r="C22" s="71">
        <f t="shared" si="0"/>
        <v>3.5</v>
      </c>
      <c r="D22" s="84"/>
      <c r="E22" s="84">
        <v>3.5</v>
      </c>
      <c r="F22" s="80" t="s">
        <v>171</v>
      </c>
    </row>
    <row r="23" s="49" customFormat="1" ht="12.6" customHeight="1" spans="1:6">
      <c r="A23" s="82">
        <v>30217</v>
      </c>
      <c r="B23" s="83" t="s">
        <v>172</v>
      </c>
      <c r="C23" s="71">
        <f t="shared" si="0"/>
        <v>9</v>
      </c>
      <c r="D23" s="84"/>
      <c r="E23" s="84">
        <v>9</v>
      </c>
      <c r="F23" s="80" t="s">
        <v>173</v>
      </c>
    </row>
    <row r="24" s="50" customFormat="1" ht="12.6" customHeight="1" spans="1:6">
      <c r="A24" s="82">
        <v>30228</v>
      </c>
      <c r="B24" s="86" t="s">
        <v>174</v>
      </c>
      <c r="C24" s="87">
        <f t="shared" si="0"/>
        <v>17.17</v>
      </c>
      <c r="D24" s="84"/>
      <c r="E24" s="84">
        <v>17.17</v>
      </c>
      <c r="F24" s="88" t="s">
        <v>175</v>
      </c>
    </row>
    <row r="25" s="49" customFormat="1" ht="24" customHeight="1" spans="1:6">
      <c r="A25" s="82">
        <v>30231</v>
      </c>
      <c r="B25" s="83" t="s">
        <v>176</v>
      </c>
      <c r="C25" s="71">
        <f t="shared" si="0"/>
        <v>16.65</v>
      </c>
      <c r="D25" s="84"/>
      <c r="E25" s="84">
        <v>16.65</v>
      </c>
      <c r="F25" s="85" t="s">
        <v>177</v>
      </c>
    </row>
    <row r="26" s="49" customFormat="1" customHeight="1" spans="1:6">
      <c r="A26" s="82">
        <v>30239</v>
      </c>
      <c r="B26" s="83" t="s">
        <v>178</v>
      </c>
      <c r="C26" s="71">
        <f t="shared" si="0"/>
        <v>119.34</v>
      </c>
      <c r="D26" s="84">
        <v>119.34</v>
      </c>
      <c r="E26" s="89"/>
      <c r="F26" s="80" t="s">
        <v>179</v>
      </c>
    </row>
    <row r="27" s="49" customFormat="1" customHeight="1" spans="1:6">
      <c r="A27" s="90"/>
      <c r="B27" s="91" t="s">
        <v>180</v>
      </c>
      <c r="C27" s="71">
        <f t="shared" si="0"/>
        <v>254.27</v>
      </c>
      <c r="D27" s="92">
        <f>SUM(D28:D30)</f>
        <v>254.27</v>
      </c>
      <c r="E27" s="92"/>
      <c r="F27" s="77"/>
    </row>
    <row r="28" s="49" customFormat="1" customHeight="1" spans="1:6">
      <c r="A28" s="90">
        <v>30301</v>
      </c>
      <c r="B28" s="93" t="s">
        <v>181</v>
      </c>
      <c r="C28" s="94">
        <v>52.22</v>
      </c>
      <c r="D28" s="94">
        <v>52.22</v>
      </c>
      <c r="E28" s="95" t="s">
        <v>54</v>
      </c>
      <c r="F28" s="77" t="s">
        <v>182</v>
      </c>
    </row>
    <row r="29" s="49" customFormat="1" customHeight="1" spans="1:6">
      <c r="A29" s="90">
        <v>30302</v>
      </c>
      <c r="B29" s="93" t="s">
        <v>183</v>
      </c>
      <c r="C29" s="94">
        <v>86.34</v>
      </c>
      <c r="D29" s="94">
        <v>86.34</v>
      </c>
      <c r="E29" s="95" t="s">
        <v>54</v>
      </c>
      <c r="F29" s="77" t="s">
        <v>184</v>
      </c>
    </row>
    <row r="30" s="49" customFormat="1" customHeight="1" spans="1:6">
      <c r="A30" s="90">
        <v>30311</v>
      </c>
      <c r="B30" s="93" t="s">
        <v>71</v>
      </c>
      <c r="C30" s="94">
        <v>115.71</v>
      </c>
      <c r="D30" s="94">
        <v>115.71</v>
      </c>
      <c r="E30" s="95" t="s">
        <v>54</v>
      </c>
      <c r="F30" s="77" t="s">
        <v>91</v>
      </c>
    </row>
    <row r="31" s="13" customFormat="1" customHeight="1" spans="1:6">
      <c r="A31" s="73"/>
      <c r="B31" s="66" t="s">
        <v>76</v>
      </c>
      <c r="C31" s="96">
        <f>C27+C12+C6</f>
        <v>1677.22</v>
      </c>
      <c r="D31" s="96">
        <f>D27+D12+D6</f>
        <v>1490.39</v>
      </c>
      <c r="E31" s="96">
        <f>E27+E12+E6</f>
        <v>186.83</v>
      </c>
      <c r="F31" s="97"/>
    </row>
    <row r="32" spans="1:1">
      <c r="A32" s="98"/>
    </row>
  </sheetData>
  <mergeCells count="5">
    <mergeCell ref="A2:F2"/>
    <mergeCell ref="A3:B3"/>
    <mergeCell ref="A4:B4"/>
    <mergeCell ref="C4:E4"/>
    <mergeCell ref="F4:F5"/>
  </mergeCells>
  <pageMargins left="0.699305555555556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6"/>
  <sheetViews>
    <sheetView tabSelected="1" workbookViewId="0">
      <selection activeCell="F7" sqref="F7"/>
    </sheetView>
  </sheetViews>
  <sheetFormatPr defaultColWidth="9" defaultRowHeight="12.75" outlineLevelCol="6"/>
  <cols>
    <col min="1" max="1" width="29.6666666666667" style="15" customWidth="1"/>
    <col min="2" max="2" width="10.6666666666667" style="15" customWidth="1"/>
    <col min="3" max="3" width="12" style="16" customWidth="1"/>
    <col min="4" max="4" width="16" style="16" customWidth="1"/>
    <col min="5" max="5" width="16.6666666666667" style="16" customWidth="1"/>
    <col min="6" max="6" width="16" style="15" customWidth="1"/>
    <col min="7" max="7" width="25.5" style="15" customWidth="1"/>
    <col min="8" max="16384" width="9.33333333333333" style="15"/>
  </cols>
  <sheetData>
    <row r="1" ht="20.25" spans="1:2">
      <c r="A1" s="17" t="s">
        <v>185</v>
      </c>
      <c r="B1" s="17"/>
    </row>
    <row r="2" s="11" customFormat="1" spans="1:5">
      <c r="A2" s="18" t="s">
        <v>54</v>
      </c>
      <c r="B2" s="18"/>
      <c r="C2" s="16"/>
      <c r="D2" s="16"/>
      <c r="E2" s="16"/>
    </row>
    <row r="3" ht="30" customHeight="1" spans="1:7">
      <c r="A3" s="19" t="s">
        <v>186</v>
      </c>
      <c r="B3" s="20"/>
      <c r="C3" s="21"/>
      <c r="D3" s="21"/>
      <c r="E3" s="21"/>
      <c r="F3" s="21"/>
      <c r="G3" s="21"/>
    </row>
    <row r="4" spans="1:7">
      <c r="A4" s="22"/>
      <c r="B4" s="22"/>
      <c r="C4" s="23"/>
      <c r="D4" s="24"/>
      <c r="E4" s="24"/>
      <c r="G4" s="25" t="s">
        <v>187</v>
      </c>
    </row>
    <row r="5" s="12" customFormat="1" ht="48" customHeight="1" spans="1:7">
      <c r="A5" s="26" t="s">
        <v>7</v>
      </c>
      <c r="B5" s="27" t="s">
        <v>188</v>
      </c>
      <c r="C5" s="27" t="s">
        <v>189</v>
      </c>
      <c r="D5" s="28" t="s">
        <v>190</v>
      </c>
      <c r="E5" s="28" t="s">
        <v>191</v>
      </c>
      <c r="F5" s="28" t="s">
        <v>192</v>
      </c>
      <c r="G5" s="26" t="s">
        <v>6</v>
      </c>
    </row>
    <row r="6" s="13" customFormat="1" ht="27.75" customHeight="1" spans="1:7">
      <c r="A6" s="26" t="s">
        <v>76</v>
      </c>
      <c r="B6" s="29">
        <v>105</v>
      </c>
      <c r="C6" s="29">
        <v>100</v>
      </c>
      <c r="D6" s="30">
        <v>0.05</v>
      </c>
      <c r="E6" s="31"/>
      <c r="F6" s="32">
        <v>0.003</v>
      </c>
      <c r="G6" s="33"/>
    </row>
    <row r="7" ht="28.5" customHeight="1" spans="1:7">
      <c r="A7" s="34" t="s">
        <v>193</v>
      </c>
      <c r="B7" s="35">
        <v>0</v>
      </c>
      <c r="C7" s="35">
        <v>0</v>
      </c>
      <c r="D7" s="35">
        <v>0</v>
      </c>
      <c r="E7" s="36"/>
      <c r="F7" s="37">
        <v>0</v>
      </c>
      <c r="G7" s="38"/>
    </row>
    <row r="8" ht="72" spans="1:7">
      <c r="A8" s="34" t="s">
        <v>194</v>
      </c>
      <c r="B8" s="35">
        <v>60</v>
      </c>
      <c r="C8" s="35">
        <v>55</v>
      </c>
      <c r="D8" s="32">
        <v>0.0834</v>
      </c>
      <c r="E8" s="39" t="s">
        <v>195</v>
      </c>
      <c r="F8" s="40">
        <v>0.0016</v>
      </c>
      <c r="G8" s="39" t="s">
        <v>196</v>
      </c>
    </row>
    <row r="9" ht="47.25" customHeight="1" spans="1:7">
      <c r="A9" s="34" t="s">
        <v>197</v>
      </c>
      <c r="B9" s="35">
        <v>45</v>
      </c>
      <c r="C9" s="35">
        <v>45</v>
      </c>
      <c r="D9" s="35">
        <v>0</v>
      </c>
      <c r="E9" s="36">
        <v>0</v>
      </c>
      <c r="F9" s="40">
        <v>0.0014</v>
      </c>
      <c r="G9" s="39" t="s">
        <v>198</v>
      </c>
    </row>
    <row r="10" ht="17.25" customHeight="1" spans="1:7">
      <c r="A10" s="34" t="s">
        <v>199</v>
      </c>
      <c r="B10" s="35">
        <v>45</v>
      </c>
      <c r="C10" s="35">
        <v>45</v>
      </c>
      <c r="D10" s="35">
        <v>0</v>
      </c>
      <c r="E10" s="36"/>
      <c r="F10" s="41"/>
      <c r="G10" s="42"/>
    </row>
    <row r="11" ht="25.5" customHeight="1" spans="1:7">
      <c r="A11" s="34" t="s">
        <v>200</v>
      </c>
      <c r="B11" s="36" t="s">
        <v>201</v>
      </c>
      <c r="C11" s="36" t="s">
        <v>201</v>
      </c>
      <c r="D11" s="36" t="s">
        <v>201</v>
      </c>
      <c r="E11" s="36" t="s">
        <v>201</v>
      </c>
      <c r="F11" s="36" t="s">
        <v>201</v>
      </c>
      <c r="G11" s="43"/>
    </row>
    <row r="14" s="11" customFormat="1" spans="1:6">
      <c r="A14" s="44" t="s">
        <v>202</v>
      </c>
      <c r="B14" s="45"/>
      <c r="C14" s="45"/>
      <c r="D14" s="45"/>
      <c r="E14" s="45"/>
      <c r="F14" s="45"/>
    </row>
    <row r="15" s="11" customFormat="1" spans="1:5">
      <c r="A15" s="46" t="s">
        <v>203</v>
      </c>
      <c r="C15" s="16"/>
      <c r="D15" s="16"/>
      <c r="E15" s="16"/>
    </row>
    <row r="16" s="11" customFormat="1" spans="1:5">
      <c r="A16" s="11" t="s">
        <v>204</v>
      </c>
      <c r="C16" s="16"/>
      <c r="D16" s="16"/>
      <c r="E16" s="16"/>
    </row>
    <row r="17" s="11" customFormat="1" spans="1:5">
      <c r="A17" s="11" t="s">
        <v>205</v>
      </c>
      <c r="C17" s="16"/>
      <c r="D17" s="16"/>
      <c r="E17" s="16"/>
    </row>
    <row r="18" s="11" customFormat="1" spans="1:5">
      <c r="A18" s="46" t="s">
        <v>206</v>
      </c>
      <c r="C18" s="16"/>
      <c r="D18" s="16"/>
      <c r="E18" s="16"/>
    </row>
    <row r="19" s="11" customFormat="1" spans="1:5">
      <c r="A19" s="46" t="s">
        <v>207</v>
      </c>
      <c r="B19" s="46"/>
      <c r="C19" s="16"/>
      <c r="D19" s="16"/>
      <c r="E19" s="16"/>
    </row>
    <row r="20" s="14" customFormat="1" ht="25.5" customHeight="1" spans="1:7">
      <c r="A20" s="47" t="s">
        <v>208</v>
      </c>
      <c r="B20" s="47"/>
      <c r="C20" s="47"/>
      <c r="D20" s="47"/>
      <c r="E20" s="47"/>
      <c r="F20" s="47"/>
      <c r="G20" s="47"/>
    </row>
    <row r="21" s="11" customFormat="1" ht="21.75" customHeight="1" spans="1:7">
      <c r="A21" s="48" t="s">
        <v>209</v>
      </c>
      <c r="B21" s="48"/>
      <c r="C21" s="48"/>
      <c r="D21" s="48"/>
      <c r="E21" s="48"/>
      <c r="F21" s="48"/>
      <c r="G21" s="48"/>
    </row>
    <row r="22" s="11" customFormat="1" spans="3:5">
      <c r="C22" s="16"/>
      <c r="D22" s="16"/>
      <c r="E22" s="16"/>
    </row>
    <row r="23" s="11" customFormat="1" spans="3:5">
      <c r="C23" s="16"/>
      <c r="D23" s="16"/>
      <c r="E23" s="16"/>
    </row>
    <row r="24" s="11" customFormat="1" spans="3:5">
      <c r="C24" s="16"/>
      <c r="D24" s="16"/>
      <c r="E24" s="16"/>
    </row>
    <row r="25" s="11" customFormat="1" spans="3:5">
      <c r="C25" s="16"/>
      <c r="D25" s="16"/>
      <c r="E25" s="16"/>
    </row>
    <row r="26" s="11" customFormat="1" spans="3:5">
      <c r="C26" s="16"/>
      <c r="D26" s="16"/>
      <c r="E26" s="16"/>
    </row>
  </sheetData>
  <mergeCells count="4">
    <mergeCell ref="A3:G3"/>
    <mergeCell ref="A14:F14"/>
    <mergeCell ref="A20:G20"/>
    <mergeCell ref="A21:G21"/>
  </mergeCells>
  <pageMargins left="0.699305555555556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workbookViewId="0">
      <selection activeCell="A2" sqref="A2:F2"/>
    </sheetView>
  </sheetViews>
  <sheetFormatPr defaultColWidth="9" defaultRowHeight="12.75" outlineLevelCol="5"/>
  <cols>
    <col min="1" max="6" width="20.1666666666667" style="1" customWidth="1"/>
    <col min="7" max="16384" width="9.33333333333333" style="1"/>
  </cols>
  <sheetData>
    <row r="1" ht="20.25" spans="1:1">
      <c r="A1" s="2" t="s">
        <v>210</v>
      </c>
    </row>
    <row r="2" ht="20.25" spans="1:6">
      <c r="A2" s="3" t="s">
        <v>211</v>
      </c>
      <c r="B2" s="3"/>
      <c r="C2" s="3"/>
      <c r="D2" s="3"/>
      <c r="E2" s="3"/>
      <c r="F2" s="3"/>
    </row>
    <row r="3" spans="6:6">
      <c r="F3" s="4" t="s">
        <v>3</v>
      </c>
    </row>
    <row r="4" ht="13.5" spans="1:6">
      <c r="A4" s="5" t="s">
        <v>114</v>
      </c>
      <c r="B4" s="5" t="s">
        <v>115</v>
      </c>
      <c r="C4" s="6" t="s">
        <v>212</v>
      </c>
      <c r="D4" s="7"/>
      <c r="E4" s="8"/>
      <c r="F4" s="9" t="s">
        <v>6</v>
      </c>
    </row>
    <row r="5" ht="13.5" spans="1:6">
      <c r="A5" s="5"/>
      <c r="B5" s="5"/>
      <c r="C5" s="9" t="s">
        <v>76</v>
      </c>
      <c r="D5" s="9" t="s">
        <v>79</v>
      </c>
      <c r="E5" s="9" t="s">
        <v>80</v>
      </c>
      <c r="F5" s="9"/>
    </row>
    <row r="6" spans="1:6">
      <c r="A6" s="10"/>
      <c r="B6" s="10"/>
      <c r="C6" s="10"/>
      <c r="D6" s="10"/>
      <c r="E6" s="10"/>
      <c r="F6" s="10"/>
    </row>
    <row r="7" spans="1:6">
      <c r="A7" s="10"/>
      <c r="B7" s="10"/>
      <c r="C7" s="10"/>
      <c r="D7" s="10"/>
      <c r="E7" s="10"/>
      <c r="F7" s="10"/>
    </row>
    <row r="8" spans="1:6">
      <c r="A8" s="10"/>
      <c r="B8" s="10"/>
      <c r="C8" s="10"/>
      <c r="D8" s="10"/>
      <c r="E8" s="10"/>
      <c r="F8" s="10"/>
    </row>
    <row r="9" spans="1:6">
      <c r="A9" s="10"/>
      <c r="B9" s="10"/>
      <c r="C9" s="10"/>
      <c r="D9" s="10"/>
      <c r="E9" s="10"/>
      <c r="F9" s="10"/>
    </row>
    <row r="10" spans="1:6">
      <c r="A10" s="10"/>
      <c r="B10" s="10"/>
      <c r="C10" s="10"/>
      <c r="D10" s="10"/>
      <c r="E10" s="10"/>
      <c r="F10" s="10"/>
    </row>
    <row r="11" spans="1:6">
      <c r="A11" s="10"/>
      <c r="B11" s="10"/>
      <c r="C11" s="10"/>
      <c r="D11" s="10"/>
      <c r="E11" s="10"/>
      <c r="F11" s="10"/>
    </row>
    <row r="12" ht="13.5" spans="1:6">
      <c r="A12" s="10"/>
      <c r="B12" s="9" t="s">
        <v>76</v>
      </c>
      <c r="C12" s="10"/>
      <c r="D12" s="10"/>
      <c r="E12" s="10"/>
      <c r="F12" s="10"/>
    </row>
  </sheetData>
  <mergeCells count="4">
    <mergeCell ref="A2:F2"/>
    <mergeCell ref="C4:E4"/>
    <mergeCell ref="A4:A5"/>
    <mergeCell ref="B4:B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表1部门收支预算总表</vt:lpstr>
      <vt:lpstr>表2部门收入总表</vt:lpstr>
      <vt:lpstr>表3部门支出总表</vt:lpstr>
      <vt:lpstr>表4财政拨款收支总表</vt:lpstr>
      <vt:lpstr>表5一般公共预算支出表</vt:lpstr>
      <vt:lpstr>表6一般公共预算基本支出表</vt:lpstr>
      <vt:lpstr>表7一般公共预算“三公”经费财政拨款支出</vt:lpstr>
      <vt:lpstr>表8政府性基金预算支出表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微软用户</cp:lastModifiedBy>
  <dcterms:created xsi:type="dcterms:W3CDTF">2013-03-03T08:22:00Z</dcterms:created>
  <cp:lastPrinted>2017-02-08T09:37:00Z</cp:lastPrinted>
  <dcterms:modified xsi:type="dcterms:W3CDTF">2017-02-17T06:51:26Z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